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monteiro.DRAPALG\Desktop\"/>
    </mc:Choice>
  </mc:AlternateContent>
  <xr:revisionPtr revIDLastSave="0" documentId="13_ncr:1_{5F7C675E-A267-4706-AA1D-E95D5513043E}" xr6:coauthVersionLast="47" xr6:coauthVersionMax="47" xr10:uidLastSave="{00000000-0000-0000-0000-000000000000}"/>
  <bookViews>
    <workbookView xWindow="-96" yWindow="-96" windowWidth="17472" windowHeight="10992" xr2:uid="{38675A47-247D-4790-9987-D4F860950C2C}"/>
  </bookViews>
  <sheets>
    <sheet name="Fo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0" i="1" l="1"/>
  <c r="K104" i="1"/>
  <c r="K43" i="1"/>
  <c r="E25" i="1"/>
  <c r="G25" i="1" s="1"/>
  <c r="G16" i="1"/>
  <c r="L16" i="1" s="1"/>
  <c r="K80" i="1"/>
  <c r="K75" i="1"/>
  <c r="K71" i="1"/>
  <c r="K112" i="1"/>
  <c r="N25" i="1" l="1"/>
  <c r="M25" i="1"/>
  <c r="M16" i="1"/>
  <c r="K84" i="1"/>
  <c r="K108" i="1"/>
  <c r="K96" i="1"/>
  <c r="K67" i="1"/>
  <c r="K63" i="1"/>
  <c r="K59" i="1"/>
  <c r="E15" i="1"/>
  <c r="E24" i="1" s="1"/>
  <c r="G24" i="1" s="1"/>
  <c r="E14" i="1"/>
  <c r="G14" i="1" s="1"/>
  <c r="E23" i="1"/>
  <c r="G23" i="1" s="1"/>
  <c r="M14" i="1" l="1"/>
  <c r="L14" i="1"/>
  <c r="G15" i="1"/>
  <c r="N23" i="1"/>
  <c r="M23" i="1"/>
  <c r="N24" i="1"/>
  <c r="M24" i="1"/>
  <c r="M15" i="1" l="1"/>
  <c r="L15" i="1"/>
</calcChain>
</file>

<file path=xl/sharedStrings.xml><?xml version="1.0" encoding="utf-8"?>
<sst xmlns="http://schemas.openxmlformats.org/spreadsheetml/2006/main" count="157" uniqueCount="89">
  <si>
    <t>Prejuízos - Centrais fruteiras e outras empresas de comercialização</t>
  </si>
  <si>
    <t>Aproveitamentos hidroagrícolas</t>
  </si>
  <si>
    <t>Áreas (ha)</t>
  </si>
  <si>
    <t>Quantidades (kg)</t>
  </si>
  <si>
    <t>% quebra nas entregas</t>
  </si>
  <si>
    <t>Margem</t>
  </si>
  <si>
    <t>Prejuízos financeiros</t>
  </si>
  <si>
    <t>AH Sotavento</t>
  </si>
  <si>
    <t>0,075 €/kg</t>
  </si>
  <si>
    <t>AH Silves, Lagoa e Portimão</t>
  </si>
  <si>
    <t>Prejuízos - Empresas da produção primária</t>
  </si>
  <si>
    <t>% perda de produção</t>
  </si>
  <si>
    <t xml:space="preserve">
</t>
  </si>
  <si>
    <t>Designação</t>
  </si>
  <si>
    <t>Montante global</t>
  </si>
  <si>
    <t>Observações</t>
  </si>
  <si>
    <t>Pacote de apoios excecionais à produção agrícola, aprovados no âmbito da situação de seca e que advêm exclusivamente do Orçamento do Estado</t>
  </si>
  <si>
    <t>#</t>
  </si>
  <si>
    <t>Carece de aprovação da Comissão Europeia (CE).</t>
  </si>
  <si>
    <t>A</t>
  </si>
  <si>
    <t>Descrição</t>
  </si>
  <si>
    <t xml:space="preserve">Linha de Apoio à Tesouraria para Micro e Pequenas Empresas
</t>
  </si>
  <si>
    <t>Elegibilidade - condição base: % mínima de quebra de produção / faturação relativamente ao ano civil anterior (A/NA)</t>
  </si>
  <si>
    <t>Apoio financeiro a fundo perdido dirigido às empresas pelas perdas de produção</t>
  </si>
  <si>
    <t>1,5 M€</t>
  </si>
  <si>
    <t>Assumir o compromisso de manutenção do número de postos de trabalho existente a 01.01.2024 pelo período mínimo de um ano após a concessão do financiamento;
Não realizar distribuição de dividendos enquanto vigorar o período de carência de capital do empréstimo.</t>
  </si>
  <si>
    <t>Moratória no pagamento de prestações de crédito já contratualizadas</t>
  </si>
  <si>
    <t>A entidade empregadora tem direito a um apoio financeiro, por trabalhador, atribuído à empresa e destinado exclusivamente ao pagamento das remunerações.
O trabalhador ou o MOE/gerente com qualificação aberta e com obrigação contributiva, tem direito a um apoio correspondente a 100% da sua remuneração normal ilíquida, ou o valor da RMMG correspondente ao seu período normal de trabalho, com o limite de 3XRMMG.
A compensação retributiva correspondente a 2/3 da sua remuneração normal ilíquida, ou o valor da RMMG correspondente ao seu período normal de trabalho, não podendo ultrapassar 3 RMMG. A Segurança Social suporta 70% deste valor e a entidade empregadora os restantes 30%.
A compensação retributiva é ainda aumentada no estritamente necessário de modo a assegurar a remuneração normal ilíquida do trabalhador até ao limite máximo de 3RMMG, suportando a Segurança Social esse valor.
Não pode acumular o lay off simplificado, com o apoio à redução de atividade e com as prestações doença, parentalidade e desemprego do sistema de segurança social.</t>
  </si>
  <si>
    <t>Lay off simplificado</t>
  </si>
  <si>
    <t xml:space="preserve">Linha de Apoio à Tesouraria para Médias Empresas
</t>
  </si>
  <si>
    <t xml:space="preserve">Os empregadores têm direito à isenção do pagamento das contribuições à Segurança Social relativamente aos trabalhadores  e membros dos órgãos estatutários, durante o período de vigência dos apoios.
A isenção reporta-se às contribuições a cargo da entidade empregadora referentes à totalidade das remunerações pagas aos trabalhadores abrangidos pelo apoio extraordinário à manutenção do contrato de trabalho, mantendo-se a quotização de 11% relativa ao trabalhador e ao membro do órgão estatutário.
Os trabalhadores independentes que sejam entidades empregadoras, e respetivos cônjuges, também têm direito à isenção temporária de contribuições para a Segurança Social, mantendo a obrigação de entrega da Declaração Trimestral, quando sujeitos a esta obrigação.
Não pode acumular com o apoio à redução de atividade e com as prestações doença, parentalidade e desemprego do sistema de segurança </t>
  </si>
  <si>
    <t xml:space="preserve">Isenção temporária do pagamento de contribuições para a Segurança Social, a cargo da entidade empregadora. 
</t>
  </si>
  <si>
    <t>2024 / 25</t>
  </si>
  <si>
    <t>10 M€</t>
  </si>
  <si>
    <t>1M€</t>
  </si>
  <si>
    <t>3M€</t>
  </si>
  <si>
    <t xml:space="preserve">Apoios ao investimento para novas captações dando preferência a furos coletivos, onde as condições dos recursos hídricos o permitam </t>
  </si>
  <si>
    <t>Apoios ao investimento para reabilitação de captações já existentes dando preferência a furos coletivos, onde as condições dos recursos hídricos o permitam</t>
  </si>
  <si>
    <t>2M€</t>
  </si>
  <si>
    <t>2,5M€</t>
  </si>
  <si>
    <t>Furos coletivos:
PEPAC / D.3.1 - Desenvolvimento do regadio sustentável
PREH Algarve: SMS1 - Regadios Coletivos (reforço de dotação)
Furos individuais:
PEPAC / C.2.1.1 - Investimento Produtivo Agrícola - Modernização
Fundo Ambiental</t>
  </si>
  <si>
    <t>PEPAC / D.3.2 - Melhoria da sustentabilidade dos regadios existentes
PREH Algarve: SMS1 - Regadios Coletivos (reforço de dotação)
Furos individuais:
PEPAC / C.2.1.1 - Investimento Produtivo Agrícola - Modernização
Fundo Ambiental</t>
  </si>
  <si>
    <t>PEPAC / C.2.1.1 - Investimento Produtivo Agrícola - Modernização
Fundo Ambiental</t>
  </si>
  <si>
    <t>1,5M€</t>
  </si>
  <si>
    <t>Apoios ao investimento para aproveitamento e utilização da água resultante da interseção de precipitação pela estrutura das estufas</t>
  </si>
  <si>
    <t>PEPAC / C.2.1.1 - Investimento Produtivo Agrícola - Modernização
Fundo Ambiental
PREH Algarve: SMS2 - Regadios Individuais</t>
  </si>
  <si>
    <t>0,5M€</t>
  </si>
  <si>
    <t>Apoios ao investimento para soluções de tratamento de água por osmose inversa, e de dessalinizadoras portáteis, onde as condições técnico-económicas e ambientais o permitam</t>
  </si>
  <si>
    <t>5M€</t>
  </si>
  <si>
    <t xml:space="preserve">Apoios ao investimento para obras de melhoria de eficiência nos Aproveitamentos Hidroagrícolas públicos </t>
  </si>
  <si>
    <t>Apoios ao investimento para estudo e obra visando a captação do volume morto da albufeira do Arade</t>
  </si>
  <si>
    <t>0,31M€</t>
  </si>
  <si>
    <t>PEPAC / D.3.1 - Desenvolvimento do regadio sustentável
PREH Algarve: SMS1 - Regadios Coletivos
Fundo Ambiental</t>
  </si>
  <si>
    <t>Unidades coletivas:
PEPAC / D.3.1 - Desenvolvimento do regadio sustentável
PREH Algarve: SMS1 - Regadios Coletivos
Unidades individuais:
PEPAC / C.2.1.1 - Investimento Produtivo Agrícola - Modernização
Fundo Ambiental</t>
  </si>
  <si>
    <t>Até final de 2025</t>
  </si>
  <si>
    <t xml:space="preserve">Linha de Apoio à reestruturação de dívidas
</t>
  </si>
  <si>
    <t>Natureza: Apoio atribuído sob a forma reembolsável
Reembolso: Prestações de capital iguais, postecipadas, com uma periodicidade mensal
Prazo Máximo da Operação: 4 anos a contar da data de celebração do contrato, aplicando um período de carência de 12 meses.
Taxa de juro: bonificado
Limite máximo por empresa:
• O apoio financeiro corresponde ao valor de até 3.000 € por cada posto de trabalho existente na empresa no mês imediatamente anterior à apresentação da candidatura, multiplicado por três, até: • Microempresas: ao montante máximo de 25.000 €. • Pequenas Empresas: ao montante máximo de 75.000 €.</t>
  </si>
  <si>
    <t>Linha Curto Prazo: Necessidades de tesouraria;
Linha Médio Prazo: Reforço do fundo de maneio ou dos capitais permanentes, investimento novo em ativos fixos corpóreos ou incorpóreos.
Montante Máximo de Financiamento	
Linha Curto Prazo: 750.000€ (com limite de 25% do volume de negócios do ano anterior)
Linha Médio Prazo: 750.000€ (com limite de 25% do volume de negócios do ano anterior)
Prazo Global de Financiamento	
Linha Curto Prazo: até 1 ano
Linha Médio Prazo: até 4 anos
Período de Carência	
Linha Curto Prazo: n/a
Linha Médio Prazo: até 6 meses
Txa de juro: bonificada</t>
  </si>
  <si>
    <t>25M€</t>
  </si>
  <si>
    <t>O valor do crédito a reestruturar não pode ultrapassar
o montante dos investimentos realizados no período
referido, deduzidas as ajudas recebidas para a sua realização.
O valor do crédito a reestruturar não pode, ainda, dar
lugar ao pagamento de bonificações cujo equivalente de
subvenção líquida, adicionado às ajudas já recebidas,
ultrapassasse:
75% ou 35% do montante do investimento, para as
empresas que se dediquem à produção primária de
bens de origem vegetal e animal, consoante se localizem ou não em zona desfavorecida;
75% do montante do investimento, para as empresas
que se dediquem à transformação e comercialização de
produtos agrícolas.
Os empréstimos são concedidos pelo prazo máximo de
dez anos e amortizáveis anualmente, até ao máximo de
oito prestações de igual montante, ocorrendo a primeira
amortização três anos após a data prevista para a utilização do crédito (carência de dois anos).
Txa juro: bonificada</t>
  </si>
  <si>
    <t>PEPAC / C.4.1 - Gestão de riscos
Fundo Ambiental</t>
  </si>
  <si>
    <t>Manutenção do pagamento dos apoios ao rendimento base (ajudas ligadas à produção) para culturas já instaladas</t>
  </si>
  <si>
    <t>PEPAC / A.1.1 - Apoio ao rendimento base</t>
  </si>
  <si>
    <t>0,3M€</t>
  </si>
  <si>
    <t xml:space="preserve">Carece de autorização caso a caso da parte do Ministério da Agricultura e Alimentação </t>
  </si>
  <si>
    <t xml:space="preserve">Isenção da taxa de conservação nos perímetros de rega públicos (do Alvor e de Silves, Lagoa e Portimão) </t>
  </si>
  <si>
    <t>1,242M€</t>
  </si>
  <si>
    <t>Apoio aos custos de funcionamento, nomeadamente pelas quebras nas receitas da taxa de exploração, das associações de regantes (do Alvor e de Silves, Lagoa e Portimão)</t>
  </si>
  <si>
    <t>Fundo Ambiental</t>
  </si>
  <si>
    <t>Alterações aos programas operacionais das OPs em vigor para inclusão/reforço de intervenções, tipologias de intervenção e investimentos destinadas à prevenção de crises e gestão de risco</t>
  </si>
  <si>
    <t>PEPAC / Artº 31º da Portaria n.º 54-F/2023, de 27 de fevereiro que estabelece as regras nacionais complementares do domínio «B.1 - Programa nacional para apoio ao setor da fruta e dos produtos hortícolas», do eixo «B - Abordagem setorial integrada»</t>
  </si>
  <si>
    <t>NA</t>
  </si>
  <si>
    <t>A submeter à DGADR</t>
  </si>
  <si>
    <t xml:space="preserve"> 
PROGRAMA DE APOIO - SECA / ALGARVE (draft)
</t>
  </si>
  <si>
    <t xml:space="preserve">% produção laborada nas centrais fruteiras (citrinos, incluindo IGP, e abacate)  </t>
  </si>
  <si>
    <t>I - MEDIDAS DE APOIO</t>
  </si>
  <si>
    <t>I - MEDIDAS DE INVESTIMENTO</t>
  </si>
  <si>
    <t>AH Alvor</t>
  </si>
  <si>
    <t>0,4 €/kg</t>
  </si>
  <si>
    <t>Apoios ao investimento para construção de pequenas charcas sem órgãos de segurança associados + simplex para o respetivo licenciamento</t>
  </si>
  <si>
    <t>Apoio financeiro a fundo perdido dirigido às empresas de produção pecuária pelas perdas de produção</t>
  </si>
  <si>
    <t>Uma charca construída fora das margens de uma linha de água, que não se localiza na sua margem (faixa de 10 metros do leito), e que se encontra impermeabilizada de forma natural (argila) ou artificial (telas) fica dispensada do licenciamento e isenta da emissão de parecer por parte da Agência Portuguesa do Ambiente, I.P. (APA, IP), do município territorialmente competente ou outras entidades competentes em razão da metéria.
As restantes situações em que se exige licenciamento são operacionalizadas por comunicação prévia.
As charcas a construir em área e solos da Reserva Agrícola Nacional (RAN), desde que não disponham de órgãos hidráulicos associados, estão isentas do parecer prévio previsto no n.º 1 do artigo 23.º do Decreto-Lei n.º 73/2009, de 31 de março, na sua redação atual.</t>
  </si>
  <si>
    <t>15M€</t>
  </si>
  <si>
    <t>27M€</t>
  </si>
  <si>
    <t xml:space="preserve">Apoios ao investimento para aproveitamento e utilização de ApR </t>
  </si>
  <si>
    <t>6M€</t>
  </si>
  <si>
    <t>citrinos e outras frutas, vinha, frutos vermelhos e plantas ornamentais</t>
  </si>
  <si>
    <t>Apoios ao investimento para operações de reposição do potencial produtivo (eliminação no todo ou em parte da parte érea ou morte da planta)</t>
  </si>
  <si>
    <t>3,5M€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</si>
</sst>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0"/>
  </numFmts>
  <fonts count="3" x14ac:knownFonts="1">
    <font>
      <sz val="11"/>
      <color theme="1"/>
      <name val="Calibri"/>
      <family val="2"/>
      <scheme val="minor"/>
    </font>
    <font>
      <b/>
      <sz val="11"/>
      <color theme="1"/>
      <name val="Calibri"/>
      <family val="2"/>
      <scheme val="minor"/>
    </font>
    <font>
      <sz val="11"/>
      <color rgb="FFFF0000"/>
      <name val="Daytona"/>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2" borderId="0" xfId="0" applyFill="1"/>
    <xf numFmtId="0" fontId="2" fillId="2" borderId="0" xfId="0" applyFont="1" applyFill="1"/>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horizontal="justify" vertical="top"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2" borderId="1" xfId="0" applyFill="1" applyBorder="1" applyAlignment="1">
      <alignment horizontal="center" vertical="top"/>
    </xf>
    <xf numFmtId="0" fontId="0" fillId="0" borderId="1" xfId="0" applyBorder="1" applyAlignment="1">
      <alignment horizontal="left" vertical="top" wrapText="1"/>
    </xf>
    <xf numFmtId="164" fontId="0" fillId="0" borderId="1" xfId="0" applyNumberFormat="1" applyBorder="1" applyAlignment="1">
      <alignment horizontal="center" vertical="center"/>
    </xf>
    <xf numFmtId="0" fontId="0" fillId="0" borderId="1" xfId="0" applyBorder="1" applyAlignment="1">
      <alignment horizontal="justify"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3" fontId="0" fillId="0" borderId="1" xfId="0" applyNumberFormat="1" applyBorder="1" applyAlignment="1">
      <alignment horizontal="center" vertical="center"/>
    </xf>
    <xf numFmtId="2" fontId="1" fillId="0" borderId="1" xfId="0" applyNumberFormat="1" applyFont="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1" fillId="2" borderId="1" xfId="0" applyFont="1" applyFill="1" applyBorder="1" applyAlignment="1">
      <alignment horizontal="left"/>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227C-915B-4683-8065-D0E0EF833598}">
  <dimension ref="A1:R121"/>
  <sheetViews>
    <sheetView tabSelected="1" topLeftCell="A20" workbookViewId="0">
      <selection activeCell="F24" sqref="F24"/>
    </sheetView>
  </sheetViews>
  <sheetFormatPr defaultRowHeight="14.4" x14ac:dyDescent="0.55000000000000004"/>
  <cols>
    <col min="1" max="1" width="8.7890625" style="6"/>
    <col min="2" max="2" width="8.734375" style="6" customWidth="1"/>
    <col min="3" max="3" width="21.15625" customWidth="1"/>
    <col min="4" max="4" width="12.15625" customWidth="1"/>
    <col min="6" max="6" width="14.7890625" customWidth="1"/>
    <col min="7" max="7" width="11.47265625" customWidth="1"/>
    <col min="8" max="8" width="4.47265625" customWidth="1"/>
    <col min="9" max="9" width="20.26171875" customWidth="1"/>
    <col min="10" max="10" width="13.5234375" customWidth="1"/>
    <col min="11" max="11" width="11.7890625" customWidth="1"/>
    <col min="12" max="12" width="13.47265625" customWidth="1"/>
    <col min="13" max="13" width="12" customWidth="1"/>
    <col min="14" max="14" width="11.5234375" customWidth="1"/>
  </cols>
  <sheetData>
    <row r="1" spans="1:14" s="6" customFormat="1" x14ac:dyDescent="0.55000000000000004">
      <c r="A1" s="30" t="s">
        <v>73</v>
      </c>
      <c r="B1" s="31"/>
      <c r="C1" s="31"/>
      <c r="D1" s="31"/>
      <c r="E1" s="31"/>
      <c r="F1" s="31"/>
      <c r="G1" s="31"/>
      <c r="H1" s="31"/>
      <c r="I1" s="31"/>
      <c r="J1" s="31"/>
      <c r="K1" s="31"/>
      <c r="L1" s="31"/>
      <c r="M1" s="31"/>
      <c r="N1" s="31"/>
    </row>
    <row r="2" spans="1:14" s="6" customFormat="1" x14ac:dyDescent="0.55000000000000004">
      <c r="A2" s="31"/>
      <c r="B2" s="31"/>
      <c r="C2" s="31"/>
      <c r="D2" s="31"/>
      <c r="E2" s="31"/>
      <c r="F2" s="31"/>
      <c r="G2" s="31"/>
      <c r="H2" s="31"/>
      <c r="I2" s="31"/>
      <c r="J2" s="31"/>
      <c r="K2" s="31"/>
      <c r="L2" s="31"/>
      <c r="M2" s="31"/>
      <c r="N2" s="31"/>
    </row>
    <row r="3" spans="1:14" s="6" customFormat="1" x14ac:dyDescent="0.55000000000000004">
      <c r="A3" s="31"/>
      <c r="B3" s="31"/>
      <c r="C3" s="31"/>
      <c r="D3" s="31"/>
      <c r="E3" s="31"/>
      <c r="F3" s="31"/>
      <c r="G3" s="31"/>
      <c r="H3" s="31"/>
      <c r="I3" s="31"/>
      <c r="J3" s="31"/>
      <c r="K3" s="31"/>
      <c r="L3" s="31"/>
      <c r="M3" s="31"/>
      <c r="N3" s="31"/>
    </row>
    <row r="4" spans="1:14" s="6" customFormat="1" x14ac:dyDescent="0.55000000000000004">
      <c r="A4" s="31"/>
      <c r="B4" s="31"/>
      <c r="C4" s="31"/>
      <c r="D4" s="31"/>
      <c r="E4" s="31"/>
      <c r="F4" s="31"/>
      <c r="G4" s="31"/>
      <c r="H4" s="31"/>
      <c r="I4" s="31"/>
      <c r="J4" s="31"/>
      <c r="K4" s="31"/>
      <c r="L4" s="31"/>
      <c r="M4" s="31"/>
      <c r="N4" s="31"/>
    </row>
    <row r="5" spans="1:14" s="6" customFormat="1" x14ac:dyDescent="0.55000000000000004">
      <c r="A5" s="31"/>
      <c r="B5" s="31"/>
      <c r="C5" s="31"/>
      <c r="D5" s="31"/>
      <c r="E5" s="31"/>
      <c r="F5" s="31"/>
      <c r="G5" s="31"/>
      <c r="H5" s="31"/>
      <c r="I5" s="31"/>
      <c r="J5" s="31"/>
      <c r="K5" s="31"/>
      <c r="L5" s="31"/>
      <c r="M5" s="31"/>
      <c r="N5" s="31"/>
    </row>
    <row r="6" spans="1:14" x14ac:dyDescent="0.55000000000000004">
      <c r="C6" s="6"/>
      <c r="D6" s="6"/>
      <c r="E6" s="6"/>
      <c r="F6" s="6"/>
      <c r="G6" s="6"/>
      <c r="H6" s="6"/>
      <c r="I6" s="6"/>
      <c r="J6" s="6"/>
      <c r="K6" s="6"/>
      <c r="L6" s="6"/>
      <c r="M6" s="6"/>
      <c r="N6" s="6"/>
    </row>
    <row r="7" spans="1:14" x14ac:dyDescent="0.55000000000000004">
      <c r="C7" s="6"/>
      <c r="D7" s="6"/>
      <c r="E7" s="6"/>
      <c r="F7" s="6"/>
      <c r="G7" s="6"/>
      <c r="H7" s="6"/>
      <c r="I7" s="6"/>
      <c r="J7" s="6"/>
      <c r="K7" s="6"/>
      <c r="L7" s="6"/>
      <c r="M7" s="6"/>
      <c r="N7" s="6"/>
    </row>
    <row r="8" spans="1:14" x14ac:dyDescent="0.55000000000000004">
      <c r="C8" s="6"/>
      <c r="D8" s="6"/>
      <c r="E8" s="6"/>
      <c r="F8" s="6"/>
      <c r="G8" s="6"/>
      <c r="H8" s="6"/>
      <c r="I8" s="6"/>
      <c r="J8" s="6"/>
      <c r="K8" s="6"/>
      <c r="L8" s="6"/>
      <c r="M8" s="6"/>
      <c r="N8" s="6"/>
    </row>
    <row r="9" spans="1:14" s="6" customFormat="1" x14ac:dyDescent="0.55000000000000004">
      <c r="A9" s="31" t="s">
        <v>10</v>
      </c>
      <c r="B9" s="31"/>
      <c r="C9" s="31"/>
      <c r="D9" s="31"/>
      <c r="E9" s="31"/>
      <c r="F9" s="31"/>
      <c r="G9" s="31"/>
      <c r="H9" s="31"/>
      <c r="I9" s="31"/>
      <c r="J9" s="31"/>
      <c r="K9" s="31"/>
      <c r="L9" s="31"/>
      <c r="M9" s="31"/>
      <c r="N9" s="31"/>
    </row>
    <row r="10" spans="1:14" s="6" customFormat="1" x14ac:dyDescent="0.55000000000000004">
      <c r="A10" s="31"/>
      <c r="B10" s="31"/>
      <c r="C10" s="31"/>
      <c r="D10" s="31"/>
      <c r="E10" s="31"/>
      <c r="F10" s="31"/>
      <c r="G10" s="31"/>
      <c r="H10" s="31"/>
      <c r="I10" s="31"/>
      <c r="J10" s="31"/>
      <c r="K10" s="31"/>
      <c r="L10" s="31"/>
      <c r="M10" s="31"/>
      <c r="N10" s="31"/>
    </row>
    <row r="11" spans="1:14" x14ac:dyDescent="0.55000000000000004">
      <c r="C11" s="34" t="s">
        <v>1</v>
      </c>
      <c r="D11" s="35"/>
      <c r="E11" s="21" t="s">
        <v>2</v>
      </c>
      <c r="F11" s="21"/>
      <c r="G11" s="21" t="s">
        <v>3</v>
      </c>
      <c r="H11" s="21"/>
      <c r="I11" s="21" t="s">
        <v>11</v>
      </c>
      <c r="J11" s="21"/>
      <c r="K11" s="21" t="s">
        <v>5</v>
      </c>
      <c r="L11" s="21" t="s">
        <v>6</v>
      </c>
      <c r="M11" s="21"/>
    </row>
    <row r="12" spans="1:14" ht="14.5" customHeight="1" x14ac:dyDescent="0.55000000000000004">
      <c r="C12" s="34"/>
      <c r="D12" s="35"/>
      <c r="E12" s="21"/>
      <c r="F12" s="21"/>
      <c r="G12" s="21"/>
      <c r="H12" s="21"/>
      <c r="I12" s="21"/>
      <c r="J12" s="21"/>
      <c r="K12" s="21"/>
      <c r="L12" s="21"/>
      <c r="M12" s="21"/>
    </row>
    <row r="13" spans="1:14" ht="55.5" customHeight="1" x14ac:dyDescent="0.55000000000000004">
      <c r="C13" s="36"/>
      <c r="D13" s="37"/>
      <c r="E13" s="21"/>
      <c r="F13" s="21"/>
      <c r="G13" s="21"/>
      <c r="H13" s="21"/>
      <c r="I13" s="1">
        <v>2024</v>
      </c>
      <c r="J13" s="1">
        <v>2025</v>
      </c>
      <c r="K13" s="21"/>
      <c r="L13" s="1">
        <v>2024</v>
      </c>
      <c r="M13" s="1">
        <v>2025</v>
      </c>
    </row>
    <row r="14" spans="1:14" ht="74.7" customHeight="1" x14ac:dyDescent="0.55000000000000004">
      <c r="C14" s="21" t="s">
        <v>7</v>
      </c>
      <c r="D14" s="23"/>
      <c r="E14" s="3">
        <f>2248+134+1210+144+245+4+102+3+110+92+14+17+16+27</f>
        <v>4366</v>
      </c>
      <c r="F14" s="2" t="s">
        <v>86</v>
      </c>
      <c r="G14" s="24">
        <f>E14*25000</f>
        <v>109150000</v>
      </c>
      <c r="H14" s="24"/>
      <c r="I14" s="4">
        <v>0.5</v>
      </c>
      <c r="J14" s="4">
        <v>0.9</v>
      </c>
      <c r="K14" s="3" t="s">
        <v>78</v>
      </c>
      <c r="L14" s="5">
        <f>G14*I14*0.4</f>
        <v>21830000</v>
      </c>
      <c r="M14" s="5">
        <f>G14*J14*0.4</f>
        <v>39294000</v>
      </c>
    </row>
    <row r="15" spans="1:14" ht="70" customHeight="1" x14ac:dyDescent="0.55000000000000004">
      <c r="C15" s="21" t="s">
        <v>9</v>
      </c>
      <c r="D15" s="23"/>
      <c r="E15" s="3">
        <f>887+51+21</f>
        <v>959</v>
      </c>
      <c r="F15" s="8" t="s">
        <v>86</v>
      </c>
      <c r="G15" s="24">
        <f>E15*25000</f>
        <v>23975000</v>
      </c>
      <c r="H15" s="24"/>
      <c r="I15" s="4">
        <v>0.5</v>
      </c>
      <c r="J15" s="4">
        <v>0.9</v>
      </c>
      <c r="K15" s="10" t="s">
        <v>78</v>
      </c>
      <c r="L15" s="5">
        <f>G15*I15*0.4</f>
        <v>4795000</v>
      </c>
      <c r="M15" s="5">
        <f>G15*J15*0.4</f>
        <v>8631000</v>
      </c>
    </row>
    <row r="16" spans="1:14" ht="72" x14ac:dyDescent="0.55000000000000004">
      <c r="C16" s="21" t="s">
        <v>77</v>
      </c>
      <c r="D16" s="23"/>
      <c r="E16" s="10">
        <v>300</v>
      </c>
      <c r="F16" s="8" t="s">
        <v>86</v>
      </c>
      <c r="G16" s="24">
        <f>E16*25000</f>
        <v>7500000</v>
      </c>
      <c r="H16" s="24"/>
      <c r="I16" s="4">
        <v>0.5</v>
      </c>
      <c r="J16" s="4">
        <v>0.9</v>
      </c>
      <c r="K16" s="10" t="s">
        <v>78</v>
      </c>
      <c r="L16" s="9">
        <f>G16*I16*0.4</f>
        <v>1500000</v>
      </c>
      <c r="M16" s="9">
        <f>G16*J16*0.4</f>
        <v>2700000</v>
      </c>
    </row>
    <row r="17" spans="1:14" ht="53.8" customHeight="1" x14ac:dyDescent="0.55000000000000004"/>
    <row r="18" spans="1:14" s="6" customFormat="1" x14ac:dyDescent="0.55000000000000004">
      <c r="A18" s="31" t="s">
        <v>0</v>
      </c>
      <c r="B18" s="31"/>
      <c r="C18" s="31"/>
      <c r="D18" s="31"/>
      <c r="E18" s="31"/>
      <c r="F18" s="31"/>
      <c r="G18" s="31"/>
      <c r="H18" s="31"/>
      <c r="I18" s="31"/>
      <c r="J18" s="31"/>
      <c r="K18" s="31"/>
      <c r="L18" s="31"/>
      <c r="M18" s="31"/>
      <c r="N18" s="31"/>
    </row>
    <row r="19" spans="1:14" s="6" customFormat="1" x14ac:dyDescent="0.55000000000000004">
      <c r="A19" s="31"/>
      <c r="B19" s="31"/>
      <c r="C19" s="31"/>
      <c r="D19" s="31"/>
      <c r="E19" s="31"/>
      <c r="F19" s="31"/>
      <c r="G19" s="31"/>
      <c r="H19" s="31"/>
      <c r="I19" s="31"/>
      <c r="J19" s="31"/>
      <c r="K19" s="31"/>
      <c r="L19" s="31"/>
      <c r="M19" s="31"/>
      <c r="N19" s="31"/>
    </row>
    <row r="20" spans="1:14" x14ac:dyDescent="0.55000000000000004">
      <c r="C20" s="34" t="s">
        <v>1</v>
      </c>
      <c r="D20" s="35"/>
      <c r="E20" s="21" t="s">
        <v>2</v>
      </c>
      <c r="F20" s="21"/>
      <c r="G20" s="21" t="s">
        <v>3</v>
      </c>
      <c r="H20" s="21"/>
      <c r="I20" s="25" t="s">
        <v>74</v>
      </c>
      <c r="J20" s="21" t="s">
        <v>4</v>
      </c>
      <c r="K20" s="21"/>
      <c r="L20" s="21" t="s">
        <v>5</v>
      </c>
      <c r="M20" s="21" t="s">
        <v>6</v>
      </c>
      <c r="N20" s="21"/>
    </row>
    <row r="21" spans="1:14" ht="14.5" customHeight="1" x14ac:dyDescent="0.55000000000000004">
      <c r="C21" s="34"/>
      <c r="D21" s="35"/>
      <c r="E21" s="21"/>
      <c r="F21" s="21"/>
      <c r="G21" s="21"/>
      <c r="H21" s="21"/>
      <c r="I21" s="25"/>
      <c r="J21" s="21"/>
      <c r="K21" s="21"/>
      <c r="L21" s="21"/>
      <c r="M21" s="21"/>
      <c r="N21" s="21"/>
    </row>
    <row r="22" spans="1:14" ht="67" customHeight="1" x14ac:dyDescent="0.55000000000000004">
      <c r="C22" s="36"/>
      <c r="D22" s="37"/>
      <c r="E22" s="21"/>
      <c r="F22" s="21"/>
      <c r="G22" s="21"/>
      <c r="H22" s="21"/>
      <c r="I22" s="25"/>
      <c r="J22" s="1">
        <v>2024</v>
      </c>
      <c r="K22" s="1">
        <v>2025</v>
      </c>
      <c r="L22" s="21"/>
      <c r="M22" s="1">
        <v>2024</v>
      </c>
      <c r="N22" s="1">
        <v>2025</v>
      </c>
    </row>
    <row r="23" spans="1:14" ht="72" x14ac:dyDescent="0.55000000000000004">
      <c r="C23" s="21" t="s">
        <v>7</v>
      </c>
      <c r="D23" s="23"/>
      <c r="E23" s="3">
        <f>2248+134+1210+144+245+4+102+3+110+92+14+17+16+27</f>
        <v>4366</v>
      </c>
      <c r="F23" s="2" t="s">
        <v>86</v>
      </c>
      <c r="G23" s="24">
        <f>E23*25000</f>
        <v>109150000</v>
      </c>
      <c r="H23" s="24"/>
      <c r="I23" s="3">
        <v>0.5</v>
      </c>
      <c r="J23" s="4">
        <v>0.5</v>
      </c>
      <c r="K23" s="4">
        <v>0.9</v>
      </c>
      <c r="L23" s="3" t="s">
        <v>8</v>
      </c>
      <c r="M23" s="5">
        <f>G23*I23*J23*0.075</f>
        <v>2046562.5</v>
      </c>
      <c r="N23" s="5">
        <f>G23*I23*K23*0.075</f>
        <v>3683812.5</v>
      </c>
    </row>
    <row r="24" spans="1:14" ht="73.5" customHeight="1" x14ac:dyDescent="0.55000000000000004">
      <c r="C24" s="21" t="s">
        <v>9</v>
      </c>
      <c r="D24" s="23"/>
      <c r="E24" s="3">
        <f>E15</f>
        <v>959</v>
      </c>
      <c r="F24" s="11" t="s">
        <v>86</v>
      </c>
      <c r="G24" s="24">
        <f>E24*25000</f>
        <v>23975000</v>
      </c>
      <c r="H24" s="24"/>
      <c r="I24" s="3">
        <v>0.5</v>
      </c>
      <c r="J24" s="4">
        <v>0.5</v>
      </c>
      <c r="K24" s="4">
        <v>0.9</v>
      </c>
      <c r="L24" s="3" t="s">
        <v>8</v>
      </c>
      <c r="M24" s="5">
        <f>G24*I24*J24*0.075</f>
        <v>449531.25</v>
      </c>
      <c r="N24" s="5">
        <f>G24*I24*K24*0.075</f>
        <v>809156.25</v>
      </c>
    </row>
    <row r="25" spans="1:14" ht="75.3" customHeight="1" x14ac:dyDescent="0.55000000000000004">
      <c r="C25" s="21" t="s">
        <v>77</v>
      </c>
      <c r="D25" s="23"/>
      <c r="E25" s="10">
        <f>E16</f>
        <v>300</v>
      </c>
      <c r="F25" s="11" t="s">
        <v>86</v>
      </c>
      <c r="G25" s="24">
        <f>E25*25000</f>
        <v>7500000</v>
      </c>
      <c r="H25" s="24"/>
      <c r="I25" s="10">
        <v>0.5</v>
      </c>
      <c r="J25" s="4">
        <v>0.5</v>
      </c>
      <c r="K25" s="4">
        <v>0.9</v>
      </c>
      <c r="L25" s="10" t="s">
        <v>8</v>
      </c>
      <c r="M25" s="9">
        <f>G25*I25*J25*0.075</f>
        <v>140625</v>
      </c>
      <c r="N25" s="9">
        <f>G25*I25*K25*0.075</f>
        <v>253125</v>
      </c>
    </row>
    <row r="26" spans="1:14" s="6" customFormat="1" x14ac:dyDescent="0.55000000000000004"/>
    <row r="27" spans="1:14" s="6" customFormat="1" x14ac:dyDescent="0.55000000000000004">
      <c r="A27" s="32" t="s">
        <v>12</v>
      </c>
      <c r="B27" s="33"/>
      <c r="C27" s="33"/>
      <c r="D27" s="33"/>
      <c r="E27" s="33"/>
      <c r="F27" s="33"/>
      <c r="G27" s="33"/>
      <c r="H27" s="33"/>
      <c r="I27" s="33"/>
      <c r="J27" s="33"/>
      <c r="K27" s="33"/>
      <c r="L27" s="33"/>
      <c r="M27" s="33"/>
      <c r="N27" s="33"/>
    </row>
    <row r="28" spans="1:14" s="6" customFormat="1" x14ac:dyDescent="0.55000000000000004">
      <c r="A28" s="33"/>
      <c r="B28" s="33"/>
      <c r="C28" s="33"/>
      <c r="D28" s="33"/>
      <c r="E28" s="33"/>
      <c r="F28" s="33"/>
      <c r="G28" s="33"/>
      <c r="H28" s="33"/>
      <c r="I28" s="33"/>
      <c r="J28" s="33"/>
      <c r="K28" s="33"/>
      <c r="L28" s="33"/>
      <c r="M28" s="33"/>
      <c r="N28" s="33"/>
    </row>
    <row r="29" spans="1:14" s="6" customFormat="1" ht="1.5" customHeight="1" x14ac:dyDescent="0.55000000000000004">
      <c r="A29" s="33"/>
      <c r="B29" s="33"/>
      <c r="C29" s="33"/>
      <c r="D29" s="33"/>
      <c r="E29" s="33"/>
      <c r="F29" s="33"/>
      <c r="G29" s="33"/>
      <c r="H29" s="33"/>
      <c r="I29" s="33"/>
      <c r="J29" s="33"/>
      <c r="K29" s="33"/>
      <c r="L29" s="33"/>
      <c r="M29" s="33"/>
      <c r="N29" s="33"/>
    </row>
    <row r="30" spans="1:14" s="6" customFormat="1" hidden="1" x14ac:dyDescent="0.55000000000000004">
      <c r="A30" s="33"/>
      <c r="B30" s="33"/>
      <c r="C30" s="33"/>
      <c r="D30" s="33"/>
      <c r="E30" s="33"/>
      <c r="F30" s="33"/>
      <c r="G30" s="33"/>
      <c r="H30" s="33"/>
      <c r="I30" s="33"/>
      <c r="J30" s="33"/>
      <c r="K30" s="33"/>
      <c r="L30" s="33"/>
      <c r="M30" s="33"/>
      <c r="N30" s="33"/>
    </row>
    <row r="31" spans="1:14" s="6" customFormat="1" hidden="1" x14ac:dyDescent="0.55000000000000004">
      <c r="A31" s="33"/>
      <c r="B31" s="33"/>
      <c r="C31" s="33"/>
      <c r="D31" s="33"/>
      <c r="E31" s="33"/>
      <c r="F31" s="33"/>
      <c r="G31" s="33"/>
      <c r="H31" s="33"/>
      <c r="I31" s="33"/>
      <c r="J31" s="33"/>
      <c r="K31" s="33"/>
      <c r="L31" s="33"/>
      <c r="M31" s="33"/>
      <c r="N31" s="33"/>
    </row>
    <row r="32" spans="1:14" s="6" customFormat="1" ht="16.5" x14ac:dyDescent="0.8">
      <c r="C32" s="7"/>
    </row>
    <row r="33" spans="2:18" s="6" customFormat="1" x14ac:dyDescent="0.55000000000000004">
      <c r="B33" s="29" t="s">
        <v>75</v>
      </c>
      <c r="C33" s="29"/>
      <c r="D33" s="29"/>
      <c r="E33" s="29"/>
    </row>
    <row r="34" spans="2:18" ht="14.4" customHeight="1" x14ac:dyDescent="0.55000000000000004">
      <c r="B34" s="26" t="s">
        <v>17</v>
      </c>
      <c r="C34" s="21" t="s">
        <v>13</v>
      </c>
      <c r="D34" s="21"/>
      <c r="E34" s="21"/>
      <c r="F34" s="21" t="s">
        <v>20</v>
      </c>
      <c r="G34" s="21"/>
      <c r="H34" s="21"/>
      <c r="I34" s="21"/>
      <c r="J34" s="21" t="s">
        <v>14</v>
      </c>
      <c r="K34" s="21"/>
      <c r="L34" s="21" t="s">
        <v>15</v>
      </c>
      <c r="M34" s="21"/>
      <c r="N34" s="21"/>
      <c r="O34" s="22" t="s">
        <v>22</v>
      </c>
      <c r="P34" s="22"/>
      <c r="Q34" s="22"/>
      <c r="R34" s="22"/>
    </row>
    <row r="35" spans="2:18" ht="14.4" customHeight="1" x14ac:dyDescent="0.55000000000000004">
      <c r="B35" s="27"/>
      <c r="C35" s="21"/>
      <c r="D35" s="21"/>
      <c r="E35" s="21"/>
      <c r="F35" s="21"/>
      <c r="G35" s="21"/>
      <c r="H35" s="21"/>
      <c r="I35" s="21"/>
      <c r="J35" s="21"/>
      <c r="K35" s="21"/>
      <c r="L35" s="21"/>
      <c r="M35" s="21"/>
      <c r="N35" s="21"/>
      <c r="O35" s="22"/>
      <c r="P35" s="22"/>
      <c r="Q35" s="22"/>
      <c r="R35" s="22"/>
    </row>
    <row r="36" spans="2:18" x14ac:dyDescent="0.55000000000000004">
      <c r="B36" s="28"/>
      <c r="C36" s="21"/>
      <c r="D36" s="21"/>
      <c r="E36" s="21"/>
      <c r="F36" s="21"/>
      <c r="G36" s="21"/>
      <c r="H36" s="21"/>
      <c r="I36" s="21"/>
      <c r="J36" s="21"/>
      <c r="K36" s="21"/>
      <c r="L36" s="21"/>
      <c r="M36" s="21"/>
      <c r="N36" s="21"/>
      <c r="O36" s="22"/>
      <c r="P36" s="22"/>
      <c r="Q36" s="22"/>
      <c r="R36" s="22"/>
    </row>
    <row r="37" spans="2:18" ht="14.4" customHeight="1" x14ac:dyDescent="0.55000000000000004">
      <c r="B37" s="17">
        <v>1</v>
      </c>
      <c r="C37" s="18" t="s">
        <v>23</v>
      </c>
      <c r="D37" s="18"/>
      <c r="E37" s="18"/>
      <c r="F37" s="18" t="s">
        <v>16</v>
      </c>
      <c r="G37" s="18"/>
      <c r="H37" s="18"/>
      <c r="I37" s="18"/>
      <c r="J37" s="12">
        <v>2024</v>
      </c>
      <c r="K37" s="19" t="s">
        <v>82</v>
      </c>
      <c r="L37" s="14" t="s">
        <v>18</v>
      </c>
      <c r="M37" s="14"/>
      <c r="N37" s="14"/>
      <c r="O37" s="15" t="s">
        <v>19</v>
      </c>
      <c r="P37" s="15"/>
      <c r="Q37" s="16">
        <v>0.4</v>
      </c>
      <c r="R37" s="15"/>
    </row>
    <row r="38" spans="2:18" x14ac:dyDescent="0.55000000000000004">
      <c r="B38" s="17"/>
      <c r="C38" s="18"/>
      <c r="D38" s="18"/>
      <c r="E38" s="18"/>
      <c r="F38" s="18"/>
      <c r="G38" s="18"/>
      <c r="H38" s="18"/>
      <c r="I38" s="18"/>
      <c r="J38" s="12"/>
      <c r="K38" s="19"/>
      <c r="L38" s="14"/>
      <c r="M38" s="14"/>
      <c r="N38" s="14"/>
      <c r="O38" s="15"/>
      <c r="P38" s="15"/>
      <c r="Q38" s="15"/>
      <c r="R38" s="15"/>
    </row>
    <row r="39" spans="2:18" x14ac:dyDescent="0.55000000000000004">
      <c r="B39" s="17"/>
      <c r="C39" s="18"/>
      <c r="D39" s="18"/>
      <c r="E39" s="18"/>
      <c r="F39" s="18"/>
      <c r="G39" s="18"/>
      <c r="H39" s="18"/>
      <c r="I39" s="18"/>
      <c r="J39" s="38">
        <v>2025</v>
      </c>
      <c r="K39" s="19" t="s">
        <v>83</v>
      </c>
      <c r="L39" s="14"/>
      <c r="M39" s="14"/>
      <c r="N39" s="14"/>
      <c r="O39" s="15"/>
      <c r="P39" s="15"/>
      <c r="Q39" s="15"/>
      <c r="R39" s="15"/>
    </row>
    <row r="40" spans="2:18" x14ac:dyDescent="0.55000000000000004">
      <c r="B40" s="17"/>
      <c r="C40" s="18"/>
      <c r="D40" s="18"/>
      <c r="E40" s="18"/>
      <c r="F40" s="18"/>
      <c r="G40" s="18"/>
      <c r="H40" s="18"/>
      <c r="I40" s="18"/>
      <c r="J40" s="38"/>
      <c r="K40" s="19"/>
      <c r="L40" s="14"/>
      <c r="M40" s="14"/>
      <c r="N40" s="14"/>
      <c r="O40" s="15"/>
      <c r="P40" s="15"/>
      <c r="Q40" s="15"/>
      <c r="R40" s="15"/>
    </row>
    <row r="41" spans="2:18" ht="14.4" customHeight="1" x14ac:dyDescent="0.55000000000000004">
      <c r="B41" s="17">
        <v>2</v>
      </c>
      <c r="C41" s="18" t="s">
        <v>80</v>
      </c>
      <c r="D41" s="18"/>
      <c r="E41" s="18"/>
      <c r="F41" s="18" t="s">
        <v>16</v>
      </c>
      <c r="G41" s="18"/>
      <c r="H41" s="18"/>
      <c r="I41" s="18"/>
      <c r="J41" s="12" t="s">
        <v>32</v>
      </c>
      <c r="K41" s="13" t="s">
        <v>63</v>
      </c>
      <c r="L41" s="14"/>
      <c r="M41" s="14"/>
      <c r="N41" s="14"/>
      <c r="O41" s="15" t="s">
        <v>19</v>
      </c>
      <c r="P41" s="15"/>
      <c r="Q41" s="16">
        <v>0.4</v>
      </c>
      <c r="R41" s="15"/>
    </row>
    <row r="42" spans="2:18" x14ac:dyDescent="0.55000000000000004">
      <c r="B42" s="17"/>
      <c r="C42" s="18"/>
      <c r="D42" s="18"/>
      <c r="E42" s="18"/>
      <c r="F42" s="18"/>
      <c r="G42" s="18"/>
      <c r="H42" s="18"/>
      <c r="I42" s="18"/>
      <c r="J42" s="12"/>
      <c r="K42" s="13"/>
      <c r="L42" s="14"/>
      <c r="M42" s="14"/>
      <c r="N42" s="14"/>
      <c r="O42" s="15"/>
      <c r="P42" s="15"/>
      <c r="Q42" s="15"/>
      <c r="R42" s="15"/>
    </row>
    <row r="43" spans="2:18" x14ac:dyDescent="0.55000000000000004">
      <c r="B43" s="17"/>
      <c r="C43" s="18"/>
      <c r="D43" s="18"/>
      <c r="E43" s="18"/>
      <c r="F43" s="18"/>
      <c r="G43" s="18"/>
      <c r="H43" s="18"/>
      <c r="I43" s="18"/>
      <c r="J43" s="12"/>
      <c r="K43" s="13">
        <f>M104+M105</f>
        <v>0</v>
      </c>
      <c r="L43" s="14"/>
      <c r="M43" s="14"/>
      <c r="N43" s="14"/>
      <c r="O43" s="15"/>
      <c r="P43" s="15"/>
      <c r="Q43" s="15"/>
      <c r="R43" s="15"/>
    </row>
    <row r="44" spans="2:18" ht="22.5" customHeight="1" x14ac:dyDescent="0.55000000000000004">
      <c r="B44" s="17"/>
      <c r="C44" s="18"/>
      <c r="D44" s="18"/>
      <c r="E44" s="18"/>
      <c r="F44" s="18"/>
      <c r="G44" s="18"/>
      <c r="H44" s="18"/>
      <c r="I44" s="18"/>
      <c r="J44" s="12"/>
      <c r="K44" s="13"/>
      <c r="L44" s="14"/>
      <c r="M44" s="14"/>
      <c r="N44" s="14"/>
      <c r="O44" s="15"/>
      <c r="P44" s="15"/>
      <c r="Q44" s="15"/>
      <c r="R44" s="15"/>
    </row>
    <row r="45" spans="2:18" x14ac:dyDescent="0.55000000000000004">
      <c r="B45" s="17">
        <v>2</v>
      </c>
      <c r="C45" s="18" t="s">
        <v>55</v>
      </c>
      <c r="D45" s="18"/>
      <c r="E45" s="18"/>
      <c r="F45" s="18" t="s">
        <v>59</v>
      </c>
      <c r="G45" s="18"/>
      <c r="H45" s="18"/>
      <c r="I45" s="18"/>
      <c r="J45" s="12" t="s">
        <v>32</v>
      </c>
      <c r="K45" s="19" t="s">
        <v>58</v>
      </c>
      <c r="L45" s="14" t="s">
        <v>25</v>
      </c>
      <c r="M45" s="14"/>
      <c r="N45" s="14"/>
      <c r="O45" s="15" t="s">
        <v>19</v>
      </c>
      <c r="P45" s="15"/>
      <c r="Q45" s="16">
        <v>0.3</v>
      </c>
      <c r="R45" s="15"/>
    </row>
    <row r="46" spans="2:18" x14ac:dyDescent="0.55000000000000004">
      <c r="B46" s="17"/>
      <c r="C46" s="18"/>
      <c r="D46" s="18"/>
      <c r="E46" s="18"/>
      <c r="F46" s="18"/>
      <c r="G46" s="18"/>
      <c r="H46" s="18"/>
      <c r="I46" s="18"/>
      <c r="J46" s="12"/>
      <c r="K46" s="19"/>
      <c r="L46" s="14"/>
      <c r="M46" s="14"/>
      <c r="N46" s="14"/>
      <c r="O46" s="15"/>
      <c r="P46" s="15"/>
      <c r="Q46" s="15"/>
      <c r="R46" s="15"/>
    </row>
    <row r="47" spans="2:18" x14ac:dyDescent="0.55000000000000004">
      <c r="B47" s="17"/>
      <c r="C47" s="18"/>
      <c r="D47" s="18"/>
      <c r="E47" s="18"/>
      <c r="F47" s="18"/>
      <c r="G47" s="18"/>
      <c r="H47" s="18"/>
      <c r="I47" s="18"/>
      <c r="J47" s="12"/>
      <c r="K47" s="19"/>
      <c r="L47" s="14"/>
      <c r="M47" s="14"/>
      <c r="N47" s="14"/>
      <c r="O47" s="15"/>
      <c r="P47" s="15"/>
      <c r="Q47" s="15"/>
      <c r="R47" s="15"/>
    </row>
    <row r="48" spans="2:18" ht="255.7" customHeight="1" x14ac:dyDescent="0.55000000000000004">
      <c r="B48" s="17"/>
      <c r="C48" s="18"/>
      <c r="D48" s="18"/>
      <c r="E48" s="18"/>
      <c r="F48" s="18"/>
      <c r="G48" s="18"/>
      <c r="H48" s="18"/>
      <c r="I48" s="18"/>
      <c r="J48" s="12"/>
      <c r="K48" s="19"/>
      <c r="L48" s="14"/>
      <c r="M48" s="14"/>
      <c r="N48" s="14"/>
      <c r="O48" s="15"/>
      <c r="P48" s="15"/>
      <c r="Q48" s="15"/>
      <c r="R48" s="15"/>
    </row>
    <row r="49" spans="2:18" x14ac:dyDescent="0.55000000000000004">
      <c r="B49" s="17">
        <v>3</v>
      </c>
      <c r="C49" s="18" t="s">
        <v>21</v>
      </c>
      <c r="D49" s="18"/>
      <c r="E49" s="18"/>
      <c r="F49" s="18" t="s">
        <v>56</v>
      </c>
      <c r="G49" s="18"/>
      <c r="H49" s="18"/>
      <c r="I49" s="18"/>
      <c r="J49" s="12" t="s">
        <v>32</v>
      </c>
      <c r="K49" s="19" t="s">
        <v>24</v>
      </c>
      <c r="L49" s="14" t="s">
        <v>25</v>
      </c>
      <c r="M49" s="14"/>
      <c r="N49" s="14"/>
      <c r="O49" s="15" t="s">
        <v>19</v>
      </c>
      <c r="P49" s="15"/>
      <c r="Q49" s="16">
        <v>0.3</v>
      </c>
      <c r="R49" s="15"/>
    </row>
    <row r="50" spans="2:18" x14ac:dyDescent="0.55000000000000004">
      <c r="B50" s="17"/>
      <c r="C50" s="18"/>
      <c r="D50" s="18"/>
      <c r="E50" s="18"/>
      <c r="F50" s="18"/>
      <c r="G50" s="18"/>
      <c r="H50" s="18"/>
      <c r="I50" s="18"/>
      <c r="J50" s="12"/>
      <c r="K50" s="19"/>
      <c r="L50" s="14"/>
      <c r="M50" s="14"/>
      <c r="N50" s="14"/>
      <c r="O50" s="15"/>
      <c r="P50" s="15"/>
      <c r="Q50" s="15"/>
      <c r="R50" s="15"/>
    </row>
    <row r="51" spans="2:18" x14ac:dyDescent="0.55000000000000004">
      <c r="B51" s="17"/>
      <c r="C51" s="18"/>
      <c r="D51" s="18"/>
      <c r="E51" s="18"/>
      <c r="F51" s="18"/>
      <c r="G51" s="18"/>
      <c r="H51" s="18"/>
      <c r="I51" s="18"/>
      <c r="J51" s="12"/>
      <c r="K51" s="19"/>
      <c r="L51" s="14"/>
      <c r="M51" s="14"/>
      <c r="N51" s="14"/>
      <c r="O51" s="15"/>
      <c r="P51" s="15"/>
      <c r="Q51" s="15"/>
      <c r="R51" s="15"/>
    </row>
    <row r="52" spans="2:18" ht="171.7" customHeight="1" x14ac:dyDescent="0.55000000000000004">
      <c r="B52" s="17"/>
      <c r="C52" s="18"/>
      <c r="D52" s="18"/>
      <c r="E52" s="18"/>
      <c r="F52" s="18"/>
      <c r="G52" s="18"/>
      <c r="H52" s="18"/>
      <c r="I52" s="18"/>
      <c r="J52" s="12"/>
      <c r="K52" s="19"/>
      <c r="L52" s="14"/>
      <c r="M52" s="14"/>
      <c r="N52" s="14"/>
      <c r="O52" s="15"/>
      <c r="P52" s="15"/>
      <c r="Q52" s="15"/>
      <c r="R52" s="15"/>
    </row>
    <row r="53" spans="2:18" x14ac:dyDescent="0.55000000000000004">
      <c r="B53" s="17">
        <v>4</v>
      </c>
      <c r="C53" s="18" t="s">
        <v>29</v>
      </c>
      <c r="D53" s="18"/>
      <c r="E53" s="18"/>
      <c r="F53" s="18" t="s">
        <v>57</v>
      </c>
      <c r="G53" s="18"/>
      <c r="H53" s="18"/>
      <c r="I53" s="18"/>
      <c r="J53" s="12" t="s">
        <v>32</v>
      </c>
      <c r="K53" s="19" t="s">
        <v>33</v>
      </c>
      <c r="L53" s="14" t="s">
        <v>25</v>
      </c>
      <c r="M53" s="14"/>
      <c r="N53" s="14"/>
      <c r="O53" s="15" t="s">
        <v>19</v>
      </c>
      <c r="P53" s="15"/>
      <c r="Q53" s="16">
        <v>0.3</v>
      </c>
      <c r="R53" s="15"/>
    </row>
    <row r="54" spans="2:18" x14ac:dyDescent="0.55000000000000004">
      <c r="B54" s="17"/>
      <c r="C54" s="18"/>
      <c r="D54" s="18"/>
      <c r="E54" s="18"/>
      <c r="F54" s="18"/>
      <c r="G54" s="18"/>
      <c r="H54" s="18"/>
      <c r="I54" s="18"/>
      <c r="J54" s="12"/>
      <c r="K54" s="19"/>
      <c r="L54" s="14"/>
      <c r="M54" s="14"/>
      <c r="N54" s="14"/>
      <c r="O54" s="15"/>
      <c r="P54" s="15"/>
      <c r="Q54" s="15"/>
      <c r="R54" s="15"/>
    </row>
    <row r="55" spans="2:18" x14ac:dyDescent="0.55000000000000004">
      <c r="B55" s="17"/>
      <c r="C55" s="18"/>
      <c r="D55" s="18"/>
      <c r="E55" s="18"/>
      <c r="F55" s="18"/>
      <c r="G55" s="18"/>
      <c r="H55" s="18"/>
      <c r="I55" s="18"/>
      <c r="J55" s="12"/>
      <c r="K55" s="19"/>
      <c r="L55" s="14"/>
      <c r="M55" s="14"/>
      <c r="N55" s="14"/>
      <c r="O55" s="15"/>
      <c r="P55" s="15"/>
      <c r="Q55" s="15"/>
      <c r="R55" s="15"/>
    </row>
    <row r="56" spans="2:18" ht="186.25" customHeight="1" x14ac:dyDescent="0.55000000000000004">
      <c r="B56" s="17"/>
      <c r="C56" s="18"/>
      <c r="D56" s="18"/>
      <c r="E56" s="18"/>
      <c r="F56" s="18"/>
      <c r="G56" s="18"/>
      <c r="H56" s="18"/>
      <c r="I56" s="18"/>
      <c r="J56" s="12"/>
      <c r="K56" s="19"/>
      <c r="L56" s="14"/>
      <c r="M56" s="14"/>
      <c r="N56" s="14"/>
      <c r="O56" s="15"/>
      <c r="P56" s="15"/>
      <c r="Q56" s="15"/>
      <c r="R56" s="15"/>
    </row>
    <row r="57" spans="2:18" x14ac:dyDescent="0.55000000000000004">
      <c r="B57" s="17">
        <v>5</v>
      </c>
      <c r="C57" s="18" t="s">
        <v>26</v>
      </c>
      <c r="D57" s="18"/>
      <c r="E57" s="18"/>
      <c r="F57" s="18" t="s">
        <v>54</v>
      </c>
      <c r="G57" s="18"/>
      <c r="H57" s="18"/>
      <c r="I57" s="18"/>
      <c r="J57" s="12" t="s">
        <v>32</v>
      </c>
      <c r="K57" s="12" t="s">
        <v>34</v>
      </c>
      <c r="L57" s="14" t="s">
        <v>25</v>
      </c>
      <c r="M57" s="14"/>
      <c r="N57" s="14"/>
      <c r="O57" s="15" t="s">
        <v>19</v>
      </c>
      <c r="P57" s="15"/>
      <c r="Q57" s="16">
        <v>0.3</v>
      </c>
      <c r="R57" s="15"/>
    </row>
    <row r="58" spans="2:18" x14ac:dyDescent="0.55000000000000004">
      <c r="B58" s="17"/>
      <c r="C58" s="18"/>
      <c r="D58" s="18"/>
      <c r="E58" s="18"/>
      <c r="F58" s="18"/>
      <c r="G58" s="18"/>
      <c r="H58" s="18"/>
      <c r="I58" s="18"/>
      <c r="J58" s="12"/>
      <c r="K58" s="12"/>
      <c r="L58" s="14"/>
      <c r="M58" s="14"/>
      <c r="N58" s="14"/>
      <c r="O58" s="15"/>
      <c r="P58" s="15"/>
      <c r="Q58" s="15"/>
      <c r="R58" s="15"/>
    </row>
    <row r="59" spans="2:18" x14ac:dyDescent="0.55000000000000004">
      <c r="B59" s="17"/>
      <c r="C59" s="18"/>
      <c r="D59" s="18"/>
      <c r="E59" s="18"/>
      <c r="F59" s="18"/>
      <c r="G59" s="18"/>
      <c r="H59" s="18"/>
      <c r="I59" s="18"/>
      <c r="J59" s="12"/>
      <c r="K59" s="12">
        <f>M35+M36</f>
        <v>0</v>
      </c>
      <c r="L59" s="14"/>
      <c r="M59" s="14"/>
      <c r="N59" s="14"/>
      <c r="O59" s="15"/>
      <c r="P59" s="15"/>
      <c r="Q59" s="15"/>
      <c r="R59" s="15"/>
    </row>
    <row r="60" spans="2:18" ht="85.5" customHeight="1" x14ac:dyDescent="0.55000000000000004">
      <c r="B60" s="17"/>
      <c r="C60" s="18"/>
      <c r="D60" s="18"/>
      <c r="E60" s="18"/>
      <c r="F60" s="18"/>
      <c r="G60" s="18"/>
      <c r="H60" s="18"/>
      <c r="I60" s="18"/>
      <c r="J60" s="12"/>
      <c r="K60" s="12"/>
      <c r="L60" s="14"/>
      <c r="M60" s="14"/>
      <c r="N60" s="14"/>
      <c r="O60" s="15"/>
      <c r="P60" s="15"/>
      <c r="Q60" s="15"/>
      <c r="R60" s="15"/>
    </row>
    <row r="61" spans="2:18" x14ac:dyDescent="0.55000000000000004">
      <c r="B61" s="17">
        <v>6</v>
      </c>
      <c r="C61" s="18" t="s">
        <v>28</v>
      </c>
      <c r="D61" s="18"/>
      <c r="E61" s="18"/>
      <c r="F61" s="18" t="s">
        <v>27</v>
      </c>
      <c r="G61" s="18"/>
      <c r="H61" s="18"/>
      <c r="I61" s="18"/>
      <c r="J61" s="12" t="s">
        <v>32</v>
      </c>
      <c r="K61" s="12" t="s">
        <v>35</v>
      </c>
      <c r="L61" s="14" t="s">
        <v>25</v>
      </c>
      <c r="M61" s="14"/>
      <c r="N61" s="14"/>
      <c r="O61" s="15" t="s">
        <v>19</v>
      </c>
      <c r="P61" s="15"/>
      <c r="Q61" s="16">
        <v>0.3</v>
      </c>
      <c r="R61" s="15"/>
    </row>
    <row r="62" spans="2:18" x14ac:dyDescent="0.55000000000000004">
      <c r="B62" s="17"/>
      <c r="C62" s="18"/>
      <c r="D62" s="18"/>
      <c r="E62" s="18"/>
      <c r="F62" s="18"/>
      <c r="G62" s="18"/>
      <c r="H62" s="18"/>
      <c r="I62" s="18"/>
      <c r="J62" s="12"/>
      <c r="K62" s="12"/>
      <c r="L62" s="14"/>
      <c r="M62" s="14"/>
      <c r="N62" s="14"/>
      <c r="O62" s="15"/>
      <c r="P62" s="15"/>
      <c r="Q62" s="15"/>
      <c r="R62" s="15"/>
    </row>
    <row r="63" spans="2:18" x14ac:dyDescent="0.55000000000000004">
      <c r="B63" s="17"/>
      <c r="C63" s="18"/>
      <c r="D63" s="18"/>
      <c r="E63" s="18"/>
      <c r="F63" s="18"/>
      <c r="G63" s="18"/>
      <c r="H63" s="18"/>
      <c r="I63" s="18"/>
      <c r="J63" s="12"/>
      <c r="K63" s="12">
        <f>M39+M40</f>
        <v>0</v>
      </c>
      <c r="L63" s="14"/>
      <c r="M63" s="14"/>
      <c r="N63" s="14"/>
      <c r="O63" s="15"/>
      <c r="P63" s="15"/>
      <c r="Q63" s="15"/>
      <c r="R63" s="15"/>
    </row>
    <row r="64" spans="2:18" ht="251.8" customHeight="1" x14ac:dyDescent="0.55000000000000004">
      <c r="B64" s="17"/>
      <c r="C64" s="18"/>
      <c r="D64" s="18"/>
      <c r="E64" s="18"/>
      <c r="F64" s="18"/>
      <c r="G64" s="18"/>
      <c r="H64" s="18"/>
      <c r="I64" s="18"/>
      <c r="J64" s="12"/>
      <c r="K64" s="12"/>
      <c r="L64" s="14"/>
      <c r="M64" s="14"/>
      <c r="N64" s="14"/>
      <c r="O64" s="15"/>
      <c r="P64" s="15"/>
      <c r="Q64" s="15"/>
      <c r="R64" s="15"/>
    </row>
    <row r="65" spans="2:18" x14ac:dyDescent="0.55000000000000004">
      <c r="B65" s="17">
        <v>7</v>
      </c>
      <c r="C65" s="18" t="s">
        <v>31</v>
      </c>
      <c r="D65" s="18"/>
      <c r="E65" s="18"/>
      <c r="F65" s="18" t="s">
        <v>30</v>
      </c>
      <c r="G65" s="18"/>
      <c r="H65" s="18"/>
      <c r="I65" s="18"/>
      <c r="J65" s="12" t="s">
        <v>32</v>
      </c>
      <c r="K65" s="12" t="s">
        <v>34</v>
      </c>
      <c r="L65" s="14" t="s">
        <v>25</v>
      </c>
      <c r="M65" s="14"/>
      <c r="N65" s="14"/>
      <c r="O65" s="15" t="s">
        <v>19</v>
      </c>
      <c r="P65" s="15"/>
      <c r="Q65" s="16">
        <v>0.3</v>
      </c>
      <c r="R65" s="15"/>
    </row>
    <row r="66" spans="2:18" x14ac:dyDescent="0.55000000000000004">
      <c r="B66" s="17"/>
      <c r="C66" s="18"/>
      <c r="D66" s="18"/>
      <c r="E66" s="18"/>
      <c r="F66" s="18"/>
      <c r="G66" s="18"/>
      <c r="H66" s="18"/>
      <c r="I66" s="18"/>
      <c r="J66" s="12"/>
      <c r="K66" s="12"/>
      <c r="L66" s="14"/>
      <c r="M66" s="14"/>
      <c r="N66" s="14"/>
      <c r="O66" s="15"/>
      <c r="P66" s="15"/>
      <c r="Q66" s="15"/>
      <c r="R66" s="15"/>
    </row>
    <row r="67" spans="2:18" x14ac:dyDescent="0.55000000000000004">
      <c r="B67" s="17"/>
      <c r="C67" s="18"/>
      <c r="D67" s="18"/>
      <c r="E67" s="18"/>
      <c r="F67" s="18"/>
      <c r="G67" s="18"/>
      <c r="H67" s="18"/>
      <c r="I67" s="18"/>
      <c r="J67" s="12"/>
      <c r="K67" s="12">
        <f>M51+M52</f>
        <v>0</v>
      </c>
      <c r="L67" s="14"/>
      <c r="M67" s="14"/>
      <c r="N67" s="14"/>
      <c r="O67" s="15"/>
      <c r="P67" s="15"/>
      <c r="Q67" s="15"/>
      <c r="R67" s="15"/>
    </row>
    <row r="68" spans="2:18" ht="223.75" customHeight="1" x14ac:dyDescent="0.55000000000000004">
      <c r="B68" s="17"/>
      <c r="C68" s="18"/>
      <c r="D68" s="18"/>
      <c r="E68" s="18"/>
      <c r="F68" s="18"/>
      <c r="G68" s="18"/>
      <c r="H68" s="18"/>
      <c r="I68" s="18"/>
      <c r="J68" s="12"/>
      <c r="K68" s="12"/>
      <c r="L68" s="14"/>
      <c r="M68" s="14"/>
      <c r="N68" s="14"/>
      <c r="O68" s="15"/>
      <c r="P68" s="15"/>
      <c r="Q68" s="15"/>
      <c r="R68" s="15"/>
    </row>
    <row r="69" spans="2:18" ht="14.4" customHeight="1" x14ac:dyDescent="0.55000000000000004">
      <c r="B69" s="17">
        <v>8</v>
      </c>
      <c r="C69" s="18" t="s">
        <v>65</v>
      </c>
      <c r="D69" s="18"/>
      <c r="E69" s="18"/>
      <c r="F69" s="18" t="s">
        <v>68</v>
      </c>
      <c r="G69" s="18"/>
      <c r="H69" s="18"/>
      <c r="I69" s="18"/>
      <c r="J69" s="12" t="s">
        <v>32</v>
      </c>
      <c r="K69" s="13" t="s">
        <v>66</v>
      </c>
      <c r="L69" s="14"/>
      <c r="M69" s="14"/>
      <c r="N69" s="14"/>
      <c r="O69" s="15" t="s">
        <v>71</v>
      </c>
      <c r="P69" s="15"/>
      <c r="Q69" s="16"/>
      <c r="R69" s="15"/>
    </row>
    <row r="70" spans="2:18" x14ac:dyDescent="0.55000000000000004">
      <c r="B70" s="17"/>
      <c r="C70" s="18"/>
      <c r="D70" s="18"/>
      <c r="E70" s="18"/>
      <c r="F70" s="18"/>
      <c r="G70" s="18"/>
      <c r="H70" s="18"/>
      <c r="I70" s="18"/>
      <c r="J70" s="12"/>
      <c r="K70" s="13"/>
      <c r="L70" s="14"/>
      <c r="M70" s="14"/>
      <c r="N70" s="14"/>
      <c r="O70" s="15"/>
      <c r="P70" s="15"/>
      <c r="Q70" s="15"/>
      <c r="R70" s="15"/>
    </row>
    <row r="71" spans="2:18" x14ac:dyDescent="0.55000000000000004">
      <c r="B71" s="17"/>
      <c r="C71" s="18"/>
      <c r="D71" s="18"/>
      <c r="E71" s="18"/>
      <c r="F71" s="18"/>
      <c r="G71" s="18"/>
      <c r="H71" s="18"/>
      <c r="I71" s="18"/>
      <c r="J71" s="12"/>
      <c r="K71" s="13">
        <f>M108+M109</f>
        <v>0</v>
      </c>
      <c r="L71" s="14"/>
      <c r="M71" s="14"/>
      <c r="N71" s="14"/>
      <c r="O71" s="15"/>
      <c r="P71" s="15"/>
      <c r="Q71" s="15"/>
      <c r="R71" s="15"/>
    </row>
    <row r="72" spans="2:18" ht="22.5" customHeight="1" x14ac:dyDescent="0.55000000000000004">
      <c r="B72" s="17"/>
      <c r="C72" s="18"/>
      <c r="D72" s="18"/>
      <c r="E72" s="18"/>
      <c r="F72" s="18"/>
      <c r="G72" s="18"/>
      <c r="H72" s="18"/>
      <c r="I72" s="18"/>
      <c r="J72" s="12"/>
      <c r="K72" s="13"/>
      <c r="L72" s="14"/>
      <c r="M72" s="14"/>
      <c r="N72" s="14"/>
      <c r="O72" s="15"/>
      <c r="P72" s="15"/>
      <c r="Q72" s="15"/>
      <c r="R72" s="15"/>
    </row>
    <row r="73" spans="2:18" x14ac:dyDescent="0.55000000000000004">
      <c r="B73" s="17">
        <v>9</v>
      </c>
      <c r="C73" s="18" t="s">
        <v>67</v>
      </c>
      <c r="D73" s="18"/>
      <c r="E73" s="18"/>
      <c r="F73" s="18" t="s">
        <v>68</v>
      </c>
      <c r="G73" s="18"/>
      <c r="H73" s="18"/>
      <c r="I73" s="18"/>
      <c r="J73" s="12" t="s">
        <v>32</v>
      </c>
      <c r="K73" s="12" t="s">
        <v>34</v>
      </c>
      <c r="L73" s="14"/>
      <c r="M73" s="14"/>
      <c r="N73" s="14"/>
      <c r="O73" s="15" t="s">
        <v>71</v>
      </c>
      <c r="P73" s="15"/>
      <c r="Q73" s="16"/>
      <c r="R73" s="15"/>
    </row>
    <row r="74" spans="2:18" x14ac:dyDescent="0.55000000000000004">
      <c r="B74" s="17"/>
      <c r="C74" s="18"/>
      <c r="D74" s="18"/>
      <c r="E74" s="18"/>
      <c r="F74" s="18"/>
      <c r="G74" s="18"/>
      <c r="H74" s="18"/>
      <c r="I74" s="18"/>
      <c r="J74" s="12"/>
      <c r="K74" s="12"/>
      <c r="L74" s="14"/>
      <c r="M74" s="14"/>
      <c r="N74" s="14"/>
      <c r="O74" s="15"/>
      <c r="P74" s="15"/>
      <c r="Q74" s="15"/>
      <c r="R74" s="15"/>
    </row>
    <row r="75" spans="2:18" x14ac:dyDescent="0.55000000000000004">
      <c r="B75" s="17"/>
      <c r="C75" s="18"/>
      <c r="D75" s="18"/>
      <c r="E75" s="18"/>
      <c r="F75" s="18"/>
      <c r="G75" s="18"/>
      <c r="H75" s="18"/>
      <c r="I75" s="18"/>
      <c r="J75" s="12"/>
      <c r="K75" s="12">
        <f>M112+M113</f>
        <v>0</v>
      </c>
      <c r="L75" s="14"/>
      <c r="M75" s="14"/>
      <c r="N75" s="14"/>
      <c r="O75" s="15"/>
      <c r="P75" s="15"/>
      <c r="Q75" s="15"/>
      <c r="R75" s="15"/>
    </row>
    <row r="76" spans="2:18" ht="29.4" customHeight="1" x14ac:dyDescent="0.55000000000000004">
      <c r="B76" s="17"/>
      <c r="C76" s="18"/>
      <c r="D76" s="18"/>
      <c r="E76" s="18"/>
      <c r="F76" s="18"/>
      <c r="G76" s="18"/>
      <c r="H76" s="18"/>
      <c r="I76" s="18"/>
      <c r="J76" s="12"/>
      <c r="K76" s="12"/>
      <c r="L76" s="14"/>
      <c r="M76" s="14"/>
      <c r="N76" s="14"/>
      <c r="O76" s="15"/>
      <c r="P76" s="15"/>
      <c r="Q76" s="15"/>
      <c r="R76" s="15"/>
    </row>
    <row r="77" spans="2:18" s="6" customFormat="1" x14ac:dyDescent="0.55000000000000004">
      <c r="B77" s="29" t="s">
        <v>76</v>
      </c>
      <c r="C77" s="29"/>
      <c r="D77" s="29"/>
      <c r="E77" s="29"/>
    </row>
    <row r="78" spans="2:18" x14ac:dyDescent="0.55000000000000004">
      <c r="B78" s="17">
        <v>10</v>
      </c>
      <c r="C78" s="18" t="s">
        <v>69</v>
      </c>
      <c r="D78" s="18"/>
      <c r="E78" s="18"/>
      <c r="F78" s="18" t="s">
        <v>70</v>
      </c>
      <c r="G78" s="18"/>
      <c r="H78" s="18"/>
      <c r="I78" s="18"/>
      <c r="J78" s="12" t="s">
        <v>32</v>
      </c>
      <c r="K78" s="12" t="s">
        <v>43</v>
      </c>
      <c r="L78" s="14" t="s">
        <v>72</v>
      </c>
      <c r="M78" s="14"/>
      <c r="N78" s="14"/>
      <c r="O78" s="15" t="s">
        <v>71</v>
      </c>
      <c r="P78" s="15"/>
      <c r="Q78" s="16"/>
      <c r="R78" s="15"/>
    </row>
    <row r="79" spans="2:18" x14ac:dyDescent="0.55000000000000004">
      <c r="B79" s="17"/>
      <c r="C79" s="18"/>
      <c r="D79" s="18"/>
      <c r="E79" s="18"/>
      <c r="F79" s="18"/>
      <c r="G79" s="18"/>
      <c r="H79" s="18"/>
      <c r="I79" s="18"/>
      <c r="J79" s="12"/>
      <c r="K79" s="12"/>
      <c r="L79" s="14"/>
      <c r="M79" s="14"/>
      <c r="N79" s="14"/>
      <c r="O79" s="15"/>
      <c r="P79" s="15"/>
      <c r="Q79" s="15"/>
      <c r="R79" s="15"/>
    </row>
    <row r="80" spans="2:18" x14ac:dyDescent="0.55000000000000004">
      <c r="B80" s="17"/>
      <c r="C80" s="18"/>
      <c r="D80" s="18"/>
      <c r="E80" s="18"/>
      <c r="F80" s="18"/>
      <c r="G80" s="18"/>
      <c r="H80" s="18"/>
      <c r="I80" s="18"/>
      <c r="J80" s="12"/>
      <c r="K80" s="12">
        <f>M116+M117</f>
        <v>0</v>
      </c>
      <c r="L80" s="14"/>
      <c r="M80" s="14"/>
      <c r="N80" s="14"/>
      <c r="O80" s="15"/>
      <c r="P80" s="15"/>
      <c r="Q80" s="15"/>
      <c r="R80" s="15"/>
    </row>
    <row r="81" spans="2:18" ht="36.25" customHeight="1" x14ac:dyDescent="0.55000000000000004">
      <c r="B81" s="17"/>
      <c r="C81" s="18"/>
      <c r="D81" s="18"/>
      <c r="E81" s="18"/>
      <c r="F81" s="18"/>
      <c r="G81" s="18"/>
      <c r="H81" s="18"/>
      <c r="I81" s="18"/>
      <c r="J81" s="12"/>
      <c r="K81" s="12"/>
      <c r="L81" s="14"/>
      <c r="M81" s="14"/>
      <c r="N81" s="14"/>
      <c r="O81" s="15"/>
      <c r="P81" s="15"/>
      <c r="Q81" s="15"/>
      <c r="R81" s="15"/>
    </row>
    <row r="82" spans="2:18" ht="14.4" customHeight="1" x14ac:dyDescent="0.55000000000000004">
      <c r="B82" s="17">
        <v>11</v>
      </c>
      <c r="C82" s="18" t="s">
        <v>36</v>
      </c>
      <c r="D82" s="18"/>
      <c r="E82" s="18"/>
      <c r="F82" s="18" t="s">
        <v>40</v>
      </c>
      <c r="G82" s="18"/>
      <c r="H82" s="18"/>
      <c r="I82" s="18"/>
      <c r="J82" s="12" t="s">
        <v>32</v>
      </c>
      <c r="K82" s="12" t="s">
        <v>38</v>
      </c>
      <c r="L82" s="20"/>
      <c r="M82" s="20"/>
      <c r="N82" s="20"/>
      <c r="O82" s="15" t="s">
        <v>71</v>
      </c>
      <c r="P82" s="15"/>
      <c r="Q82" s="16"/>
      <c r="R82" s="15"/>
    </row>
    <row r="83" spans="2:18" x14ac:dyDescent="0.55000000000000004">
      <c r="B83" s="17"/>
      <c r="C83" s="18"/>
      <c r="D83" s="18"/>
      <c r="E83" s="18"/>
      <c r="F83" s="18"/>
      <c r="G83" s="18"/>
      <c r="H83" s="18"/>
      <c r="I83" s="18"/>
      <c r="J83" s="12"/>
      <c r="K83" s="12"/>
      <c r="L83" s="20"/>
      <c r="M83" s="20"/>
      <c r="N83" s="20"/>
      <c r="O83" s="15"/>
      <c r="P83" s="15"/>
      <c r="Q83" s="15"/>
      <c r="R83" s="15"/>
    </row>
    <row r="84" spans="2:18" x14ac:dyDescent="0.55000000000000004">
      <c r="B84" s="17"/>
      <c r="C84" s="18"/>
      <c r="D84" s="18"/>
      <c r="E84" s="18"/>
      <c r="F84" s="18"/>
      <c r="G84" s="18"/>
      <c r="H84" s="18"/>
      <c r="I84" s="18"/>
      <c r="J84" s="12"/>
      <c r="K84" s="12">
        <f>M55+M56</f>
        <v>0</v>
      </c>
      <c r="L84" s="20"/>
      <c r="M84" s="20"/>
      <c r="N84" s="20"/>
      <c r="O84" s="15"/>
      <c r="P84" s="15"/>
      <c r="Q84" s="15"/>
      <c r="R84" s="15"/>
    </row>
    <row r="85" spans="2:18" ht="56.2" customHeight="1" x14ac:dyDescent="0.55000000000000004">
      <c r="B85" s="17"/>
      <c r="C85" s="18"/>
      <c r="D85" s="18"/>
      <c r="E85" s="18"/>
      <c r="F85" s="18"/>
      <c r="G85" s="18"/>
      <c r="H85" s="18"/>
      <c r="I85" s="18"/>
      <c r="J85" s="12"/>
      <c r="K85" s="12"/>
      <c r="L85" s="20"/>
      <c r="M85" s="20"/>
      <c r="N85" s="20"/>
      <c r="O85" s="15"/>
      <c r="P85" s="15"/>
      <c r="Q85" s="15"/>
      <c r="R85" s="15"/>
    </row>
    <row r="86" spans="2:18" x14ac:dyDescent="0.55000000000000004">
      <c r="B86" s="17">
        <v>12</v>
      </c>
      <c r="C86" s="18" t="s">
        <v>37</v>
      </c>
      <c r="D86" s="18"/>
      <c r="E86" s="18"/>
      <c r="F86" s="18" t="s">
        <v>41</v>
      </c>
      <c r="G86" s="18"/>
      <c r="H86" s="18"/>
      <c r="I86" s="18"/>
      <c r="J86" s="12" t="s">
        <v>32</v>
      </c>
      <c r="K86" s="19" t="s">
        <v>39</v>
      </c>
      <c r="L86" s="14"/>
      <c r="M86" s="14"/>
      <c r="N86" s="14"/>
      <c r="O86" s="15" t="s">
        <v>71</v>
      </c>
      <c r="P86" s="15"/>
      <c r="Q86" s="16"/>
      <c r="R86" s="15"/>
    </row>
    <row r="87" spans="2:18" x14ac:dyDescent="0.55000000000000004">
      <c r="B87" s="17"/>
      <c r="C87" s="18"/>
      <c r="D87" s="18"/>
      <c r="E87" s="18"/>
      <c r="F87" s="18"/>
      <c r="G87" s="18"/>
      <c r="H87" s="18"/>
      <c r="I87" s="18"/>
      <c r="J87" s="12"/>
      <c r="K87" s="19"/>
      <c r="L87" s="14"/>
      <c r="M87" s="14"/>
      <c r="N87" s="14"/>
      <c r="O87" s="15"/>
      <c r="P87" s="15"/>
      <c r="Q87" s="15"/>
      <c r="R87" s="15"/>
    </row>
    <row r="88" spans="2:18" x14ac:dyDescent="0.55000000000000004">
      <c r="B88" s="17"/>
      <c r="C88" s="18"/>
      <c r="D88" s="18"/>
      <c r="E88" s="18"/>
      <c r="F88" s="18"/>
      <c r="G88" s="18"/>
      <c r="H88" s="18"/>
      <c r="I88" s="18"/>
      <c r="J88" s="12"/>
      <c r="K88" s="19"/>
      <c r="L88" s="14"/>
      <c r="M88" s="14"/>
      <c r="N88" s="14"/>
      <c r="O88" s="15"/>
      <c r="P88" s="15"/>
      <c r="Q88" s="15"/>
      <c r="R88" s="15"/>
    </row>
    <row r="89" spans="2:18" ht="64.5" customHeight="1" x14ac:dyDescent="0.55000000000000004">
      <c r="B89" s="17"/>
      <c r="C89" s="18"/>
      <c r="D89" s="18"/>
      <c r="E89" s="18"/>
      <c r="F89" s="18"/>
      <c r="G89" s="18"/>
      <c r="H89" s="18"/>
      <c r="I89" s="18"/>
      <c r="J89" s="12"/>
      <c r="K89" s="19"/>
      <c r="L89" s="14"/>
      <c r="M89" s="14"/>
      <c r="N89" s="14"/>
      <c r="O89" s="15"/>
      <c r="P89" s="15"/>
      <c r="Q89" s="15"/>
      <c r="R89" s="15"/>
    </row>
    <row r="90" spans="2:18" x14ac:dyDescent="0.55000000000000004">
      <c r="B90" s="17">
        <v>13</v>
      </c>
      <c r="C90" s="18" t="s">
        <v>79</v>
      </c>
      <c r="D90" s="18"/>
      <c r="E90" s="18"/>
      <c r="F90" s="18" t="s">
        <v>42</v>
      </c>
      <c r="G90" s="18"/>
      <c r="H90" s="18"/>
      <c r="I90" s="18"/>
      <c r="J90" s="12" t="s">
        <v>32</v>
      </c>
      <c r="K90" s="19" t="s">
        <v>43</v>
      </c>
      <c r="L90" s="14" t="s">
        <v>81</v>
      </c>
      <c r="M90" s="14"/>
      <c r="N90" s="14"/>
      <c r="O90" s="15" t="s">
        <v>71</v>
      </c>
      <c r="P90" s="15"/>
      <c r="Q90" s="16"/>
      <c r="R90" s="15"/>
    </row>
    <row r="91" spans="2:18" x14ac:dyDescent="0.55000000000000004">
      <c r="B91" s="17"/>
      <c r="C91" s="18"/>
      <c r="D91" s="18"/>
      <c r="E91" s="18"/>
      <c r="F91" s="18"/>
      <c r="G91" s="18"/>
      <c r="H91" s="18"/>
      <c r="I91" s="18"/>
      <c r="J91" s="12"/>
      <c r="K91" s="19"/>
      <c r="L91" s="14"/>
      <c r="M91" s="14"/>
      <c r="N91" s="14"/>
      <c r="O91" s="15"/>
      <c r="P91" s="15"/>
      <c r="Q91" s="15"/>
      <c r="R91" s="15"/>
    </row>
    <row r="92" spans="2:18" x14ac:dyDescent="0.55000000000000004">
      <c r="B92" s="17"/>
      <c r="C92" s="18"/>
      <c r="D92" s="18"/>
      <c r="E92" s="18"/>
      <c r="F92" s="18"/>
      <c r="G92" s="18"/>
      <c r="H92" s="18"/>
      <c r="I92" s="18"/>
      <c r="J92" s="12"/>
      <c r="K92" s="19"/>
      <c r="L92" s="14"/>
      <c r="M92" s="14"/>
      <c r="N92" s="14"/>
      <c r="O92" s="15"/>
      <c r="P92" s="15"/>
      <c r="Q92" s="15"/>
      <c r="R92" s="15"/>
    </row>
    <row r="93" spans="2:18" ht="270.3" customHeight="1" x14ac:dyDescent="0.55000000000000004">
      <c r="B93" s="17"/>
      <c r="C93" s="18"/>
      <c r="D93" s="18"/>
      <c r="E93" s="18"/>
      <c r="F93" s="18"/>
      <c r="G93" s="18"/>
      <c r="H93" s="18"/>
      <c r="I93" s="18"/>
      <c r="J93" s="12"/>
      <c r="K93" s="19"/>
      <c r="L93" s="14"/>
      <c r="M93" s="14"/>
      <c r="N93" s="14"/>
      <c r="O93" s="15"/>
      <c r="P93" s="15"/>
      <c r="Q93" s="15"/>
      <c r="R93" s="15"/>
    </row>
    <row r="94" spans="2:18" ht="14.4" customHeight="1" x14ac:dyDescent="0.55000000000000004">
      <c r="B94" s="17">
        <v>14</v>
      </c>
      <c r="C94" s="18" t="s">
        <v>44</v>
      </c>
      <c r="D94" s="18"/>
      <c r="E94" s="18"/>
      <c r="F94" s="18" t="s">
        <v>45</v>
      </c>
      <c r="G94" s="18"/>
      <c r="H94" s="18"/>
      <c r="I94" s="18"/>
      <c r="J94" s="12" t="s">
        <v>32</v>
      </c>
      <c r="K94" s="12" t="s">
        <v>46</v>
      </c>
      <c r="L94" s="14"/>
      <c r="M94" s="14"/>
      <c r="N94" s="14"/>
      <c r="O94" s="15" t="s">
        <v>71</v>
      </c>
      <c r="P94" s="15"/>
      <c r="Q94" s="16"/>
      <c r="R94" s="15"/>
    </row>
    <row r="95" spans="2:18" x14ac:dyDescent="0.55000000000000004">
      <c r="B95" s="17"/>
      <c r="C95" s="18"/>
      <c r="D95" s="18"/>
      <c r="E95" s="18"/>
      <c r="F95" s="18"/>
      <c r="G95" s="18"/>
      <c r="H95" s="18"/>
      <c r="I95" s="18"/>
      <c r="J95" s="12"/>
      <c r="K95" s="12"/>
      <c r="L95" s="14"/>
      <c r="M95" s="14"/>
      <c r="N95" s="14"/>
      <c r="O95" s="15"/>
      <c r="P95" s="15"/>
      <c r="Q95" s="15"/>
      <c r="R95" s="15"/>
    </row>
    <row r="96" spans="2:18" x14ac:dyDescent="0.55000000000000004">
      <c r="B96" s="17"/>
      <c r="C96" s="18"/>
      <c r="D96" s="18"/>
      <c r="E96" s="18"/>
      <c r="F96" s="18"/>
      <c r="G96" s="18"/>
      <c r="H96" s="18"/>
      <c r="I96" s="18"/>
      <c r="J96" s="12"/>
      <c r="K96" s="12">
        <f>M67+M68</f>
        <v>0</v>
      </c>
      <c r="L96" s="14"/>
      <c r="M96" s="14"/>
      <c r="N96" s="14"/>
      <c r="O96" s="15"/>
      <c r="P96" s="15"/>
      <c r="Q96" s="15"/>
      <c r="R96" s="15"/>
    </row>
    <row r="97" spans="2:18" ht="22.5" customHeight="1" x14ac:dyDescent="0.55000000000000004">
      <c r="B97" s="17"/>
      <c r="C97" s="18"/>
      <c r="D97" s="18"/>
      <c r="E97" s="18"/>
      <c r="F97" s="18"/>
      <c r="G97" s="18"/>
      <c r="H97" s="18"/>
      <c r="I97" s="18"/>
      <c r="J97" s="12"/>
      <c r="K97" s="12"/>
      <c r="L97" s="14"/>
      <c r="M97" s="14"/>
      <c r="N97" s="14"/>
      <c r="O97" s="15"/>
      <c r="P97" s="15"/>
      <c r="Q97" s="15"/>
      <c r="R97" s="15"/>
    </row>
    <row r="98" spans="2:18" ht="14.4" customHeight="1" x14ac:dyDescent="0.55000000000000004">
      <c r="B98" s="17">
        <v>15</v>
      </c>
      <c r="C98" s="18" t="s">
        <v>84</v>
      </c>
      <c r="D98" s="18"/>
      <c r="E98" s="18"/>
      <c r="F98" s="18" t="s">
        <v>45</v>
      </c>
      <c r="G98" s="18"/>
      <c r="H98" s="18"/>
      <c r="I98" s="18"/>
      <c r="J98" s="12" t="s">
        <v>32</v>
      </c>
      <c r="K98" s="12" t="s">
        <v>85</v>
      </c>
      <c r="L98" s="14"/>
      <c r="M98" s="14"/>
      <c r="N98" s="14"/>
      <c r="O98" s="15" t="s">
        <v>71</v>
      </c>
      <c r="P98" s="15"/>
      <c r="Q98" s="16"/>
      <c r="R98" s="15"/>
    </row>
    <row r="99" spans="2:18" x14ac:dyDescent="0.55000000000000004">
      <c r="B99" s="17"/>
      <c r="C99" s="18"/>
      <c r="D99" s="18"/>
      <c r="E99" s="18"/>
      <c r="F99" s="18"/>
      <c r="G99" s="18"/>
      <c r="H99" s="18"/>
      <c r="I99" s="18"/>
      <c r="J99" s="12"/>
      <c r="K99" s="12"/>
      <c r="L99" s="14"/>
      <c r="M99" s="14"/>
      <c r="N99" s="14"/>
      <c r="O99" s="15"/>
      <c r="P99" s="15"/>
      <c r="Q99" s="15"/>
      <c r="R99" s="15"/>
    </row>
    <row r="100" spans="2:18" x14ac:dyDescent="0.55000000000000004">
      <c r="B100" s="17"/>
      <c r="C100" s="18"/>
      <c r="D100" s="18"/>
      <c r="E100" s="18"/>
      <c r="F100" s="18"/>
      <c r="G100" s="18"/>
      <c r="H100" s="18"/>
      <c r="I100" s="18"/>
      <c r="J100" s="12"/>
      <c r="K100" s="12">
        <f>M71+M72</f>
        <v>0</v>
      </c>
      <c r="L100" s="14"/>
      <c r="M100" s="14"/>
      <c r="N100" s="14"/>
      <c r="O100" s="15"/>
      <c r="P100" s="15"/>
      <c r="Q100" s="15"/>
      <c r="R100" s="15"/>
    </row>
    <row r="101" spans="2:18" ht="22.5" customHeight="1" x14ac:dyDescent="0.55000000000000004">
      <c r="B101" s="17"/>
      <c r="C101" s="18"/>
      <c r="D101" s="18"/>
      <c r="E101" s="18"/>
      <c r="F101" s="18"/>
      <c r="G101" s="18"/>
      <c r="H101" s="18"/>
      <c r="I101" s="18"/>
      <c r="J101" s="12"/>
      <c r="K101" s="12"/>
      <c r="L101" s="14"/>
      <c r="M101" s="14"/>
      <c r="N101" s="14"/>
      <c r="O101" s="15"/>
      <c r="P101" s="15"/>
      <c r="Q101" s="15"/>
      <c r="R101" s="15"/>
    </row>
    <row r="102" spans="2:18" x14ac:dyDescent="0.55000000000000004">
      <c r="B102" s="17">
        <v>16</v>
      </c>
      <c r="C102" s="18" t="s">
        <v>47</v>
      </c>
      <c r="D102" s="18"/>
      <c r="E102" s="18"/>
      <c r="F102" s="18" t="s">
        <v>53</v>
      </c>
      <c r="G102" s="18"/>
      <c r="H102" s="18"/>
      <c r="I102" s="18"/>
      <c r="J102" s="12" t="s">
        <v>32</v>
      </c>
      <c r="K102" s="12" t="s">
        <v>48</v>
      </c>
      <c r="L102" s="14"/>
      <c r="M102" s="14"/>
      <c r="N102" s="14"/>
      <c r="O102" s="15" t="s">
        <v>71</v>
      </c>
      <c r="P102" s="15"/>
      <c r="Q102" s="16"/>
      <c r="R102" s="15"/>
    </row>
    <row r="103" spans="2:18" x14ac:dyDescent="0.55000000000000004">
      <c r="B103" s="17"/>
      <c r="C103" s="18"/>
      <c r="D103" s="18"/>
      <c r="E103" s="18"/>
      <c r="F103" s="18"/>
      <c r="G103" s="18"/>
      <c r="H103" s="18"/>
      <c r="I103" s="18"/>
      <c r="J103" s="12"/>
      <c r="K103" s="12"/>
      <c r="L103" s="14"/>
      <c r="M103" s="14"/>
      <c r="N103" s="14"/>
      <c r="O103" s="15"/>
      <c r="P103" s="15"/>
      <c r="Q103" s="15"/>
      <c r="R103" s="15"/>
    </row>
    <row r="104" spans="2:18" x14ac:dyDescent="0.55000000000000004">
      <c r="B104" s="17"/>
      <c r="C104" s="18"/>
      <c r="D104" s="18"/>
      <c r="E104" s="18"/>
      <c r="F104" s="18"/>
      <c r="G104" s="18"/>
      <c r="H104" s="18"/>
      <c r="I104" s="18"/>
      <c r="J104" s="12"/>
      <c r="K104" s="12">
        <f t="shared" ref="K104" si="0">M84+M85</f>
        <v>0</v>
      </c>
      <c r="L104" s="14"/>
      <c r="M104" s="14"/>
      <c r="N104" s="14"/>
      <c r="O104" s="15"/>
      <c r="P104" s="15"/>
      <c r="Q104" s="15"/>
      <c r="R104" s="15"/>
    </row>
    <row r="105" spans="2:18" ht="66" customHeight="1" x14ac:dyDescent="0.55000000000000004">
      <c r="B105" s="17"/>
      <c r="C105" s="18"/>
      <c r="D105" s="18"/>
      <c r="E105" s="18"/>
      <c r="F105" s="18"/>
      <c r="G105" s="18"/>
      <c r="H105" s="18"/>
      <c r="I105" s="18"/>
      <c r="J105" s="12"/>
      <c r="K105" s="12"/>
      <c r="L105" s="14"/>
      <c r="M105" s="14"/>
      <c r="N105" s="14"/>
      <c r="O105" s="15"/>
      <c r="P105" s="15"/>
      <c r="Q105" s="15"/>
      <c r="R105" s="15"/>
    </row>
    <row r="106" spans="2:18" x14ac:dyDescent="0.55000000000000004">
      <c r="B106" s="17">
        <v>17</v>
      </c>
      <c r="C106" s="18" t="s">
        <v>49</v>
      </c>
      <c r="D106" s="18"/>
      <c r="E106" s="18"/>
      <c r="F106" s="18" t="s">
        <v>52</v>
      </c>
      <c r="G106" s="18"/>
      <c r="H106" s="18"/>
      <c r="I106" s="18"/>
      <c r="J106" s="12" t="s">
        <v>32</v>
      </c>
      <c r="K106" s="12" t="s">
        <v>34</v>
      </c>
      <c r="L106" s="14"/>
      <c r="M106" s="14"/>
      <c r="N106" s="14"/>
      <c r="O106" s="15" t="s">
        <v>71</v>
      </c>
      <c r="P106" s="15"/>
      <c r="Q106" s="16"/>
      <c r="R106" s="15"/>
    </row>
    <row r="107" spans="2:18" x14ac:dyDescent="0.55000000000000004">
      <c r="B107" s="17"/>
      <c r="C107" s="18"/>
      <c r="D107" s="18"/>
      <c r="E107" s="18"/>
      <c r="F107" s="18"/>
      <c r="G107" s="18"/>
      <c r="H107" s="18"/>
      <c r="I107" s="18"/>
      <c r="J107" s="12"/>
      <c r="K107" s="12"/>
      <c r="L107" s="14"/>
      <c r="M107" s="14"/>
      <c r="N107" s="14"/>
      <c r="O107" s="15"/>
      <c r="P107" s="15"/>
      <c r="Q107" s="15"/>
      <c r="R107" s="15"/>
    </row>
    <row r="108" spans="2:18" x14ac:dyDescent="0.55000000000000004">
      <c r="B108" s="17"/>
      <c r="C108" s="18"/>
      <c r="D108" s="18"/>
      <c r="E108" s="18"/>
      <c r="F108" s="18"/>
      <c r="G108" s="18"/>
      <c r="H108" s="18"/>
      <c r="I108" s="18"/>
      <c r="J108" s="12"/>
      <c r="K108" s="12">
        <f t="shared" ref="K108" si="1">M88+M89</f>
        <v>0</v>
      </c>
      <c r="L108" s="14"/>
      <c r="M108" s="14"/>
      <c r="N108" s="14"/>
      <c r="O108" s="15"/>
      <c r="P108" s="15"/>
      <c r="Q108" s="15"/>
      <c r="R108" s="15"/>
    </row>
    <row r="109" spans="2:18" ht="9" customHeight="1" x14ac:dyDescent="0.55000000000000004">
      <c r="B109" s="17"/>
      <c r="C109" s="18"/>
      <c r="D109" s="18"/>
      <c r="E109" s="18"/>
      <c r="F109" s="18"/>
      <c r="G109" s="18"/>
      <c r="H109" s="18"/>
      <c r="I109" s="18"/>
      <c r="J109" s="12"/>
      <c r="K109" s="12"/>
      <c r="L109" s="14"/>
      <c r="M109" s="14"/>
      <c r="N109" s="14"/>
      <c r="O109" s="15"/>
      <c r="P109" s="15"/>
      <c r="Q109" s="15"/>
      <c r="R109" s="15"/>
    </row>
    <row r="110" spans="2:18" ht="14.4" customHeight="1" x14ac:dyDescent="0.55000000000000004">
      <c r="B110" s="17">
        <v>18</v>
      </c>
      <c r="C110" s="18" t="s">
        <v>50</v>
      </c>
      <c r="D110" s="18"/>
      <c r="E110" s="18"/>
      <c r="F110" s="18" t="s">
        <v>52</v>
      </c>
      <c r="G110" s="18"/>
      <c r="H110" s="18"/>
      <c r="I110" s="18"/>
      <c r="J110" s="12">
        <v>2024</v>
      </c>
      <c r="K110" s="12" t="s">
        <v>51</v>
      </c>
      <c r="L110" s="20"/>
      <c r="M110" s="20"/>
      <c r="N110" s="20"/>
      <c r="O110" s="15" t="s">
        <v>71</v>
      </c>
      <c r="P110" s="15"/>
      <c r="Q110" s="16"/>
      <c r="R110" s="15"/>
    </row>
    <row r="111" spans="2:18" x14ac:dyDescent="0.55000000000000004">
      <c r="B111" s="17"/>
      <c r="C111" s="18"/>
      <c r="D111" s="18"/>
      <c r="E111" s="18"/>
      <c r="F111" s="18"/>
      <c r="G111" s="18"/>
      <c r="H111" s="18"/>
      <c r="I111" s="18"/>
      <c r="J111" s="12"/>
      <c r="K111" s="12"/>
      <c r="L111" s="20"/>
      <c r="M111" s="20"/>
      <c r="N111" s="20"/>
      <c r="O111" s="15"/>
      <c r="P111" s="15"/>
      <c r="Q111" s="15"/>
      <c r="R111" s="15"/>
    </row>
    <row r="112" spans="2:18" x14ac:dyDescent="0.55000000000000004">
      <c r="B112" s="17"/>
      <c r="C112" s="18"/>
      <c r="D112" s="18"/>
      <c r="E112" s="18"/>
      <c r="F112" s="18"/>
      <c r="G112" s="18"/>
      <c r="H112" s="18"/>
      <c r="I112" s="18"/>
      <c r="J112" s="12"/>
      <c r="K112" s="12">
        <f t="shared" ref="K112" si="2">M92+M93</f>
        <v>0</v>
      </c>
      <c r="L112" s="20"/>
      <c r="M112" s="20"/>
      <c r="N112" s="20"/>
      <c r="O112" s="15"/>
      <c r="P112" s="15"/>
      <c r="Q112" s="15"/>
      <c r="R112" s="15"/>
    </row>
    <row r="113" spans="2:18" ht="3.25" customHeight="1" x14ac:dyDescent="0.55000000000000004">
      <c r="B113" s="17"/>
      <c r="C113" s="18"/>
      <c r="D113" s="18"/>
      <c r="E113" s="18"/>
      <c r="F113" s="18"/>
      <c r="G113" s="18"/>
      <c r="H113" s="18"/>
      <c r="I113" s="18"/>
      <c r="J113" s="12"/>
      <c r="K113" s="12"/>
      <c r="L113" s="20"/>
      <c r="M113" s="20"/>
      <c r="N113" s="20"/>
      <c r="O113" s="15"/>
      <c r="P113" s="15"/>
      <c r="Q113" s="15"/>
      <c r="R113" s="15"/>
    </row>
    <row r="114" spans="2:18" x14ac:dyDescent="0.55000000000000004">
      <c r="B114" s="17">
        <v>19</v>
      </c>
      <c r="C114" s="18" t="s">
        <v>87</v>
      </c>
      <c r="D114" s="18"/>
      <c r="E114" s="18"/>
      <c r="F114" s="18" t="s">
        <v>60</v>
      </c>
      <c r="G114" s="18"/>
      <c r="H114" s="18"/>
      <c r="I114" s="18"/>
      <c r="J114" s="12" t="s">
        <v>32</v>
      </c>
      <c r="K114" s="19" t="s">
        <v>88</v>
      </c>
      <c r="L114" s="14"/>
      <c r="M114" s="14"/>
      <c r="N114" s="14"/>
      <c r="O114" s="15" t="s">
        <v>71</v>
      </c>
      <c r="P114" s="15"/>
      <c r="Q114" s="16"/>
      <c r="R114" s="15"/>
    </row>
    <row r="115" spans="2:18" x14ac:dyDescent="0.55000000000000004">
      <c r="B115" s="17"/>
      <c r="C115" s="18"/>
      <c r="D115" s="18"/>
      <c r="E115" s="18"/>
      <c r="F115" s="18"/>
      <c r="G115" s="18"/>
      <c r="H115" s="18"/>
      <c r="I115" s="18"/>
      <c r="J115" s="12"/>
      <c r="K115" s="19"/>
      <c r="L115" s="14"/>
      <c r="M115" s="14"/>
      <c r="N115" s="14"/>
      <c r="O115" s="15"/>
      <c r="P115" s="15"/>
      <c r="Q115" s="15"/>
      <c r="R115" s="15"/>
    </row>
    <row r="116" spans="2:18" x14ac:dyDescent="0.55000000000000004">
      <c r="B116" s="17"/>
      <c r="C116" s="18"/>
      <c r="D116" s="18"/>
      <c r="E116" s="18"/>
      <c r="F116" s="18"/>
      <c r="G116" s="18"/>
      <c r="H116" s="18"/>
      <c r="I116" s="18"/>
      <c r="J116" s="12"/>
      <c r="K116" s="19"/>
      <c r="L116" s="14"/>
      <c r="M116" s="14"/>
      <c r="N116" s="14"/>
      <c r="O116" s="15"/>
      <c r="P116" s="15"/>
      <c r="Q116" s="15"/>
      <c r="R116" s="15"/>
    </row>
    <row r="117" spans="2:18" ht="12.9" customHeight="1" x14ac:dyDescent="0.55000000000000004">
      <c r="B117" s="17"/>
      <c r="C117" s="18"/>
      <c r="D117" s="18"/>
      <c r="E117" s="18"/>
      <c r="F117" s="18"/>
      <c r="G117" s="18"/>
      <c r="H117" s="18"/>
      <c r="I117" s="18"/>
      <c r="J117" s="12"/>
      <c r="K117" s="19"/>
      <c r="L117" s="14"/>
      <c r="M117" s="14"/>
      <c r="N117" s="14"/>
      <c r="O117" s="15"/>
      <c r="P117" s="15"/>
      <c r="Q117" s="15"/>
      <c r="R117" s="15"/>
    </row>
    <row r="118" spans="2:18" x14ac:dyDescent="0.55000000000000004">
      <c r="B118" s="17">
        <v>20</v>
      </c>
      <c r="C118" s="18" t="s">
        <v>61</v>
      </c>
      <c r="D118" s="18"/>
      <c r="E118" s="18"/>
      <c r="F118" s="18" t="s">
        <v>62</v>
      </c>
      <c r="G118" s="18"/>
      <c r="H118" s="18"/>
      <c r="I118" s="18"/>
      <c r="J118" s="12" t="s">
        <v>32</v>
      </c>
      <c r="K118" s="19" t="s">
        <v>63</v>
      </c>
      <c r="L118" s="14" t="s">
        <v>64</v>
      </c>
      <c r="M118" s="14"/>
      <c r="N118" s="14"/>
      <c r="O118" s="15" t="s">
        <v>71</v>
      </c>
      <c r="P118" s="15"/>
      <c r="Q118" s="16"/>
      <c r="R118" s="15"/>
    </row>
    <row r="119" spans="2:18" x14ac:dyDescent="0.55000000000000004">
      <c r="B119" s="17"/>
      <c r="C119" s="18"/>
      <c r="D119" s="18"/>
      <c r="E119" s="18"/>
      <c r="F119" s="18"/>
      <c r="G119" s="18"/>
      <c r="H119" s="18"/>
      <c r="I119" s="18"/>
      <c r="J119" s="12"/>
      <c r="K119" s="19"/>
      <c r="L119" s="14"/>
      <c r="M119" s="14"/>
      <c r="N119" s="14"/>
      <c r="O119" s="15"/>
      <c r="P119" s="15"/>
      <c r="Q119" s="15"/>
      <c r="R119" s="15"/>
    </row>
    <row r="120" spans="2:18" x14ac:dyDescent="0.55000000000000004">
      <c r="B120" s="17"/>
      <c r="C120" s="18"/>
      <c r="D120" s="18"/>
      <c r="E120" s="18"/>
      <c r="F120" s="18"/>
      <c r="G120" s="18"/>
      <c r="H120" s="18"/>
      <c r="I120" s="18"/>
      <c r="J120" s="12"/>
      <c r="K120" s="19"/>
      <c r="L120" s="14"/>
      <c r="M120" s="14"/>
      <c r="N120" s="14"/>
      <c r="O120" s="15"/>
      <c r="P120" s="15"/>
      <c r="Q120" s="15"/>
      <c r="R120" s="15"/>
    </row>
    <row r="121" spans="2:18" ht="22.75" customHeight="1" x14ac:dyDescent="0.55000000000000004">
      <c r="B121" s="17"/>
      <c r="C121" s="18"/>
      <c r="D121" s="18"/>
      <c r="E121" s="18"/>
      <c r="F121" s="18"/>
      <c r="G121" s="18"/>
      <c r="H121" s="18"/>
      <c r="I121" s="18"/>
      <c r="J121" s="12"/>
      <c r="K121" s="19"/>
      <c r="L121" s="14"/>
      <c r="M121" s="14"/>
      <c r="N121" s="14"/>
      <c r="O121" s="15"/>
      <c r="P121" s="15"/>
      <c r="Q121" s="15"/>
      <c r="R121" s="15"/>
    </row>
  </sheetData>
  <mergeCells count="207">
    <mergeCell ref="A1:N5"/>
    <mergeCell ref="A27:N31"/>
    <mergeCell ref="M20:N21"/>
    <mergeCell ref="C20:D22"/>
    <mergeCell ref="A18:N19"/>
    <mergeCell ref="A9:N10"/>
    <mergeCell ref="C11:D13"/>
    <mergeCell ref="E11:F13"/>
    <mergeCell ref="G11:H13"/>
    <mergeCell ref="I11:J12"/>
    <mergeCell ref="K11:K13"/>
    <mergeCell ref="C24:D24"/>
    <mergeCell ref="G23:H23"/>
    <mergeCell ref="G24:H24"/>
    <mergeCell ref="B34:B36"/>
    <mergeCell ref="B33:E33"/>
    <mergeCell ref="C16:D16"/>
    <mergeCell ref="G16:H16"/>
    <mergeCell ref="C25:D25"/>
    <mergeCell ref="G25:H25"/>
    <mergeCell ref="B77:E77"/>
    <mergeCell ref="L11:M12"/>
    <mergeCell ref="C23:D23"/>
    <mergeCell ref="L20:L22"/>
    <mergeCell ref="J37:J38"/>
    <mergeCell ref="J39:J40"/>
    <mergeCell ref="K37:K38"/>
    <mergeCell ref="K39:K40"/>
    <mergeCell ref="B37:B40"/>
    <mergeCell ref="B49:B52"/>
    <mergeCell ref="O37:P40"/>
    <mergeCell ref="Q37:R40"/>
    <mergeCell ref="C34:E36"/>
    <mergeCell ref="F34:I36"/>
    <mergeCell ref="J34:K36"/>
    <mergeCell ref="L34:N36"/>
    <mergeCell ref="O34:R36"/>
    <mergeCell ref="L37:N40"/>
    <mergeCell ref="C14:D14"/>
    <mergeCell ref="G14:H14"/>
    <mergeCell ref="C15:D15"/>
    <mergeCell ref="G15:H15"/>
    <mergeCell ref="E20:F22"/>
    <mergeCell ref="G20:H22"/>
    <mergeCell ref="I20:I22"/>
    <mergeCell ref="J20:K21"/>
    <mergeCell ref="B45:B48"/>
    <mergeCell ref="C45:E48"/>
    <mergeCell ref="F45:I48"/>
    <mergeCell ref="B53:B56"/>
    <mergeCell ref="C53:E56"/>
    <mergeCell ref="F53:I56"/>
    <mergeCell ref="C37:E40"/>
    <mergeCell ref="F37:I40"/>
    <mergeCell ref="C49:E52"/>
    <mergeCell ref="F49:I52"/>
    <mergeCell ref="B41:B44"/>
    <mergeCell ref="C41:E44"/>
    <mergeCell ref="F41:I44"/>
    <mergeCell ref="O57:P60"/>
    <mergeCell ref="Q57:R60"/>
    <mergeCell ref="O45:P48"/>
    <mergeCell ref="Q45:R48"/>
    <mergeCell ref="L61:N64"/>
    <mergeCell ref="B65:B68"/>
    <mergeCell ref="C65:E68"/>
    <mergeCell ref="F65:I68"/>
    <mergeCell ref="L65:N68"/>
    <mergeCell ref="O61:P64"/>
    <mergeCell ref="Q61:R64"/>
    <mergeCell ref="O65:P68"/>
    <mergeCell ref="B61:B64"/>
    <mergeCell ref="C61:E64"/>
    <mergeCell ref="F61:I64"/>
    <mergeCell ref="J45:J48"/>
    <mergeCell ref="K45:K48"/>
    <mergeCell ref="L45:N48"/>
    <mergeCell ref="L53:N56"/>
    <mergeCell ref="B57:B60"/>
    <mergeCell ref="C57:E60"/>
    <mergeCell ref="L82:N85"/>
    <mergeCell ref="O82:P85"/>
    <mergeCell ref="Q82:R85"/>
    <mergeCell ref="B82:B85"/>
    <mergeCell ref="C82:E85"/>
    <mergeCell ref="F82:I85"/>
    <mergeCell ref="Q65:R68"/>
    <mergeCell ref="J49:J52"/>
    <mergeCell ref="K49:K52"/>
    <mergeCell ref="J53:J56"/>
    <mergeCell ref="K53:K56"/>
    <mergeCell ref="J57:J60"/>
    <mergeCell ref="K57:K60"/>
    <mergeCell ref="J61:J64"/>
    <mergeCell ref="J65:J68"/>
    <mergeCell ref="K61:K64"/>
    <mergeCell ref="K65:K68"/>
    <mergeCell ref="O49:P52"/>
    <mergeCell ref="Q49:R52"/>
    <mergeCell ref="O53:P56"/>
    <mergeCell ref="Q53:R56"/>
    <mergeCell ref="F57:I60"/>
    <mergeCell ref="L57:N60"/>
    <mergeCell ref="L49:N52"/>
    <mergeCell ref="J94:J97"/>
    <mergeCell ref="K94:K97"/>
    <mergeCell ref="L86:N89"/>
    <mergeCell ref="O86:P89"/>
    <mergeCell ref="Q86:R89"/>
    <mergeCell ref="B90:B93"/>
    <mergeCell ref="C90:E93"/>
    <mergeCell ref="F90:I93"/>
    <mergeCell ref="J90:J93"/>
    <mergeCell ref="K90:K93"/>
    <mergeCell ref="L90:N93"/>
    <mergeCell ref="O90:P93"/>
    <mergeCell ref="Q90:R93"/>
    <mergeCell ref="B86:B89"/>
    <mergeCell ref="C86:E89"/>
    <mergeCell ref="F86:I89"/>
    <mergeCell ref="J86:J89"/>
    <mergeCell ref="K86:K89"/>
    <mergeCell ref="L106:N109"/>
    <mergeCell ref="O106:P109"/>
    <mergeCell ref="Q106:R109"/>
    <mergeCell ref="J82:J85"/>
    <mergeCell ref="K82:K85"/>
    <mergeCell ref="B106:B109"/>
    <mergeCell ref="C106:E109"/>
    <mergeCell ref="F106:I109"/>
    <mergeCell ref="J106:J109"/>
    <mergeCell ref="K106:K109"/>
    <mergeCell ref="L94:N97"/>
    <mergeCell ref="O94:P97"/>
    <mergeCell ref="Q94:R97"/>
    <mergeCell ref="B102:B105"/>
    <mergeCell ref="C102:E105"/>
    <mergeCell ref="F102:I105"/>
    <mergeCell ref="J102:J105"/>
    <mergeCell ref="K102:K105"/>
    <mergeCell ref="L102:N105"/>
    <mergeCell ref="O102:P105"/>
    <mergeCell ref="Q102:R105"/>
    <mergeCell ref="B94:B97"/>
    <mergeCell ref="C94:E97"/>
    <mergeCell ref="F94:I97"/>
    <mergeCell ref="B114:B117"/>
    <mergeCell ref="C114:E117"/>
    <mergeCell ref="F114:I117"/>
    <mergeCell ref="J114:J117"/>
    <mergeCell ref="K114:K117"/>
    <mergeCell ref="L114:N117"/>
    <mergeCell ref="O114:P117"/>
    <mergeCell ref="Q114:R117"/>
    <mergeCell ref="B110:B113"/>
    <mergeCell ref="C110:E113"/>
    <mergeCell ref="F110:I113"/>
    <mergeCell ref="J110:J113"/>
    <mergeCell ref="K110:K113"/>
    <mergeCell ref="B73:B76"/>
    <mergeCell ref="C73:E76"/>
    <mergeCell ref="F73:I76"/>
    <mergeCell ref="J73:J76"/>
    <mergeCell ref="K73:K76"/>
    <mergeCell ref="L118:N121"/>
    <mergeCell ref="O118:P121"/>
    <mergeCell ref="Q118:R121"/>
    <mergeCell ref="B69:B72"/>
    <mergeCell ref="C69:E72"/>
    <mergeCell ref="F69:I72"/>
    <mergeCell ref="J69:J72"/>
    <mergeCell ref="K69:K72"/>
    <mergeCell ref="L69:N72"/>
    <mergeCell ref="O69:P72"/>
    <mergeCell ref="Q69:R72"/>
    <mergeCell ref="B118:B121"/>
    <mergeCell ref="C118:E121"/>
    <mergeCell ref="F118:I121"/>
    <mergeCell ref="J118:J121"/>
    <mergeCell ref="K118:K121"/>
    <mergeCell ref="L110:N113"/>
    <mergeCell ref="O110:P113"/>
    <mergeCell ref="Q110:R113"/>
    <mergeCell ref="J41:J44"/>
    <mergeCell ref="K41:K44"/>
    <mergeCell ref="L41:N44"/>
    <mergeCell ref="O41:P44"/>
    <mergeCell ref="Q41:R44"/>
    <mergeCell ref="B98:B101"/>
    <mergeCell ref="C98:E101"/>
    <mergeCell ref="F98:I101"/>
    <mergeCell ref="J98:J101"/>
    <mergeCell ref="K98:K101"/>
    <mergeCell ref="L98:N101"/>
    <mergeCell ref="O98:P101"/>
    <mergeCell ref="Q98:R101"/>
    <mergeCell ref="L73:N76"/>
    <mergeCell ref="O73:P76"/>
    <mergeCell ref="Q73:R76"/>
    <mergeCell ref="B78:B81"/>
    <mergeCell ref="C78:E81"/>
    <mergeCell ref="F78:I81"/>
    <mergeCell ref="J78:J81"/>
    <mergeCell ref="K78:K81"/>
    <mergeCell ref="L78:N81"/>
    <mergeCell ref="O78:P81"/>
    <mergeCell ref="Q78:R8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Folha1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João Pedro Valadas Silva Monteiro</dc:creator>
  <cp:keywords/>
  <dc:description/>
  <cp:lastModifiedBy>João Pedro Valadas Silva Monteiro</cp:lastModifiedBy>
  <cp:revision/>
  <dcterms:created xsi:type="dcterms:W3CDTF">2024-01-10T11:50:14Z</dcterms:created>
  <dcterms:modified xsi:type="dcterms:W3CDTF">2024-01-16T16:48:04Z</dcterms:modified>
  <cp:category/>
  <cp:contentStatus/>
</cp:coreProperties>
</file>